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tabRatio="754" activeTab="0"/>
  </bookViews>
  <sheets>
    <sheet name="98A new" sheetId="1" r:id="rId1"/>
    <sheet name="98B new" sheetId="2" r:id="rId2"/>
  </sheets>
  <definedNames>
    <definedName name="_xlnm.Print_Area" localSheetId="0">'98A new'!$A$1:$Z$126</definedName>
    <definedName name="_xlnm.Print_Area" localSheetId="1">'98B new'!$A$1:$Z$118</definedName>
    <definedName name="_xlnm.Print_Titles" localSheetId="0">'98A new'!$3:$5</definedName>
    <definedName name="_xlnm.Print_Titles" localSheetId="1">'98B new'!$3:$5</definedName>
  </definedNames>
  <calcPr fullCalcOnLoad="1"/>
</workbook>
</file>

<file path=xl/comments1.xml><?xml version="1.0" encoding="utf-8"?>
<comments xmlns="http://schemas.openxmlformats.org/spreadsheetml/2006/main">
  <authors>
    <author>michelle</author>
    <author>康寧醫護暨管理專科學校</author>
    <author>yalanda</author>
    <author>護理科</author>
  </authors>
  <commentList>
    <comment ref="B38" authorId="0">
      <text>
        <r>
          <rPr>
            <b/>
            <sz val="9"/>
            <rFont val="新細明體"/>
            <family val="1"/>
          </rPr>
          <t>michelle:</t>
        </r>
        <r>
          <rPr>
            <sz val="9"/>
            <rFont val="新細明體"/>
            <family val="1"/>
          </rPr>
          <t xml:space="preserve">
960926教務會議通過</t>
        </r>
      </text>
    </comment>
    <comment ref="B64" authorId="0">
      <text>
        <r>
          <rPr>
            <b/>
            <sz val="9"/>
            <rFont val="新細明體"/>
            <family val="1"/>
          </rPr>
          <t xml:space="preserve">michelle:
</t>
        </r>
        <r>
          <rPr>
            <sz val="9"/>
            <rFont val="新細明體"/>
            <family val="1"/>
          </rPr>
          <t>更改科目名稱，原為「產科護理學」
960702科務會議通過
960926教務會議通過</t>
        </r>
      </text>
    </comment>
    <comment ref="B66" authorId="0">
      <text>
        <r>
          <rPr>
            <b/>
            <sz val="9"/>
            <rFont val="新細明體"/>
            <family val="1"/>
          </rPr>
          <t>michelle:</t>
        </r>
        <r>
          <rPr>
            <sz val="9"/>
            <rFont val="新細明體"/>
            <family val="1"/>
          </rPr>
          <t xml:space="preserve">
更改科目名稱，原為「公共衛生護理學」
960702科務會議通過
960926教務會議通過</t>
        </r>
      </text>
    </comment>
    <comment ref="B70" authorId="0">
      <text>
        <r>
          <rPr>
            <b/>
            <sz val="9"/>
            <rFont val="新細明體"/>
            <family val="1"/>
          </rPr>
          <t>michelle:</t>
        </r>
        <r>
          <rPr>
            <sz val="9"/>
            <rFont val="新細明體"/>
            <family val="1"/>
          </rPr>
          <t xml:space="preserve">
更改科目名稱，原為「產科護理學實習」
960702科務會議通過
960926教務會議通過</t>
        </r>
      </text>
    </comment>
    <comment ref="B73" authorId="0">
      <text>
        <r>
          <rPr>
            <b/>
            <sz val="9"/>
            <rFont val="新細明體"/>
            <family val="1"/>
          </rPr>
          <t>michelle:</t>
        </r>
        <r>
          <rPr>
            <sz val="9"/>
            <rFont val="新細明體"/>
            <family val="1"/>
          </rPr>
          <t xml:space="preserve">
更改科目名稱，原為「公共衛生護理學實習
」
960702科務會議通過
960926教務會議通過</t>
        </r>
      </text>
    </comment>
    <comment ref="B3" authorId="0">
      <text>
        <r>
          <rPr>
            <b/>
            <sz val="9"/>
            <rFont val="新細明體"/>
            <family val="1"/>
          </rPr>
          <t>michelle:</t>
        </r>
        <r>
          <rPr>
            <sz val="9"/>
            <rFont val="新細明體"/>
            <family val="1"/>
          </rPr>
          <t xml:space="preserve">
206+20=226</t>
        </r>
      </text>
    </comment>
    <comment ref="C77" authorId="1">
      <text>
        <r>
          <rPr>
            <sz val="9"/>
            <rFont val="新細明體"/>
            <family val="1"/>
          </rPr>
          <t>980408科務會議修改
加開長期照護2</t>
        </r>
      </text>
    </comment>
    <comment ref="B80" authorId="1">
      <text>
        <r>
          <rPr>
            <b/>
            <sz val="9"/>
            <rFont val="新細明體"/>
            <family val="1"/>
          </rPr>
          <t>康寧醫護暨管理專科學校:</t>
        </r>
        <r>
          <rPr>
            <sz val="9"/>
            <rFont val="新細明體"/>
            <family val="1"/>
          </rPr>
          <t xml:space="preserve">
980413科務五上改五下</t>
        </r>
      </text>
    </comment>
    <comment ref="B79" authorId="1">
      <text>
        <r>
          <rPr>
            <b/>
            <sz val="9"/>
            <rFont val="新細明體"/>
            <family val="1"/>
          </rPr>
          <t>康寧醫護暨管理專科學校:</t>
        </r>
        <r>
          <rPr>
            <sz val="9"/>
            <rFont val="新細明體"/>
            <family val="1"/>
          </rPr>
          <t xml:space="preserve">
980413科務五上改五下</t>
        </r>
      </text>
    </comment>
    <comment ref="B74" authorId="1">
      <text>
        <r>
          <rPr>
            <b/>
            <sz val="9"/>
            <rFont val="新細明體"/>
            <family val="1"/>
          </rPr>
          <t>康寧醫護暨管理專科學校:</t>
        </r>
        <r>
          <rPr>
            <sz val="9"/>
            <rFont val="新細明體"/>
            <family val="1"/>
          </rPr>
          <t xml:space="preserve">
980413科務 四上改五上</t>
        </r>
      </text>
    </comment>
    <comment ref="B27" authorId="1">
      <text>
        <r>
          <rPr>
            <b/>
            <sz val="9"/>
            <rFont val="新細明體"/>
            <family val="1"/>
          </rPr>
          <t>康寧醫護暨管理專科學校:</t>
        </r>
        <r>
          <rPr>
            <sz val="9"/>
            <rFont val="新細明體"/>
            <family val="1"/>
          </rPr>
          <t xml:space="preserve">
980413科務 3學分調至2學分</t>
        </r>
      </text>
    </comment>
    <comment ref="B46" authorId="1">
      <text>
        <r>
          <rPr>
            <b/>
            <sz val="9"/>
            <rFont val="新細明體"/>
            <family val="1"/>
          </rPr>
          <t>康寧醫護暨管理專科學校:</t>
        </r>
        <r>
          <rPr>
            <sz val="9"/>
            <rFont val="新細明體"/>
            <family val="1"/>
          </rPr>
          <t xml:space="preserve">
980413科務 2學分調至3學分</t>
        </r>
      </text>
    </comment>
    <comment ref="S60" authorId="1">
      <text>
        <r>
          <rPr>
            <b/>
            <sz val="9"/>
            <rFont val="新細明體"/>
            <family val="1"/>
          </rPr>
          <t>康寧醫護暨管理專科學校:</t>
        </r>
        <r>
          <rPr>
            <sz val="9"/>
            <rFont val="新細明體"/>
            <family val="1"/>
          </rPr>
          <t xml:space="preserve">
因學期平均學分數不足，980813由4上調整至3下
1010323課程委員會調整內外一實習由3下至4上</t>
        </r>
      </text>
    </comment>
    <comment ref="B61" authorId="2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新增「產兒科護理實驗」
980813科務通過</t>
        </r>
      </text>
    </comment>
    <comment ref="B78" authorId="2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經990528科務會議決議，原「內外科護理學實習(三)」更名，學期別不變</t>
        </r>
      </text>
    </comment>
    <comment ref="A122" authorId="2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980904科務會議修正
990607教務會議修正
</t>
        </r>
      </text>
    </comment>
    <comment ref="B63" authorId="2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於990607教務會議通過新增</t>
        </r>
      </text>
    </comment>
    <comment ref="D63" authorId="2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於990607教務會議通過新增</t>
        </r>
      </text>
    </comment>
    <comment ref="E63" authorId="2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於990607教務會議通過新增</t>
        </r>
      </text>
    </comment>
    <comment ref="Z63" authorId="2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經990421行政會議決議通過增加第一學年時數</t>
        </r>
      </text>
    </comment>
    <comment ref="A1" authorId="2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990917科務會議修訂通過修訂
刪除忠孝班  修訂為A表</t>
        </r>
      </text>
    </comment>
    <comment ref="B90" authorId="2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980311科務會議擬修正為「護理報告寫作」</t>
        </r>
      </text>
    </comment>
    <comment ref="B96" authorId="1">
      <text>
        <r>
          <rPr>
            <b/>
            <sz val="9"/>
            <rFont val="新細明體"/>
            <family val="1"/>
          </rPr>
          <t>康寧醫護暨管理專科學校:</t>
        </r>
        <r>
          <rPr>
            <sz val="9"/>
            <rFont val="新細明體"/>
            <family val="1"/>
          </rPr>
          <t xml:space="preserve">
980413科務 新增選修科目於五下</t>
        </r>
      </text>
    </comment>
    <comment ref="B108" authorId="1">
      <text>
        <r>
          <rPr>
            <b/>
            <sz val="9"/>
            <rFont val="新細明體"/>
            <family val="1"/>
          </rPr>
          <t>康寧醫護暨管理專科學校:</t>
        </r>
        <r>
          <rPr>
            <sz val="9"/>
            <rFont val="新細明體"/>
            <family val="1"/>
          </rPr>
          <t xml:space="preserve">
配合就業學程，1020517 科務會議增列「症狀護理」</t>
        </r>
      </text>
    </comment>
    <comment ref="X108" authorId="1">
      <text>
        <r>
          <rPr>
            <b/>
            <sz val="9"/>
            <rFont val="新細明體"/>
            <family val="1"/>
          </rPr>
          <t>康寧醫護暨管理專科學校:</t>
        </r>
        <r>
          <rPr>
            <sz val="9"/>
            <rFont val="新細明體"/>
            <family val="1"/>
          </rPr>
          <t xml:space="preserve">
990528科務會議決議，調整「症狀護理」原訂五上改於五下</t>
        </r>
      </text>
    </comment>
    <comment ref="B109" authorId="1">
      <text>
        <r>
          <rPr>
            <b/>
            <sz val="9"/>
            <rFont val="新細明體"/>
            <family val="1"/>
          </rPr>
          <t>康寧醫護暨管理專科學校:</t>
        </r>
        <r>
          <rPr>
            <sz val="9"/>
            <rFont val="新細明體"/>
            <family val="1"/>
          </rPr>
          <t xml:space="preserve">
配合就業學程，1020517 科務會議增列</t>
        </r>
      </text>
    </comment>
    <comment ref="B114" authorId="1">
      <text>
        <r>
          <rPr>
            <b/>
            <sz val="9"/>
            <rFont val="新細明體"/>
            <family val="1"/>
          </rPr>
          <t>康寧醫護暨管理專科學校:</t>
        </r>
        <r>
          <rPr>
            <sz val="9"/>
            <rFont val="新細明體"/>
            <family val="1"/>
          </rPr>
          <t xml:space="preserve">
配合就業學程，1021120 科務會議增列</t>
        </r>
      </text>
    </comment>
    <comment ref="W78" authorId="3">
      <text>
        <r>
          <rPr>
            <b/>
            <sz val="9"/>
            <rFont val="新細明體"/>
            <family val="1"/>
          </rPr>
          <t>護理科:</t>
        </r>
        <r>
          <rPr>
            <sz val="9"/>
            <rFont val="新細明體"/>
            <family val="1"/>
          </rPr>
          <t xml:space="preserve">
5下改5上</t>
        </r>
      </text>
    </comment>
    <comment ref="P9" authorId="2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1001101課程委員會新增三下2學分</t>
        </r>
      </text>
    </comment>
    <comment ref="B89" authorId="2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依1000629教務會議提案四修正科目名稱</t>
        </r>
      </text>
    </comment>
    <comment ref="B113" authorId="1">
      <text>
        <r>
          <rPr>
            <b/>
            <sz val="9"/>
            <rFont val="新細明體"/>
            <family val="1"/>
          </rPr>
          <t>康寧醫護暨管理專科學校:</t>
        </r>
        <r>
          <rPr>
            <sz val="9"/>
            <rFont val="新細明體"/>
            <family val="1"/>
          </rPr>
          <t xml:space="preserve">
配合就業學程，1020517 科務會議增列</t>
        </r>
      </text>
    </comment>
  </commentList>
</comments>
</file>

<file path=xl/comments2.xml><?xml version="1.0" encoding="utf-8"?>
<comments xmlns="http://schemas.openxmlformats.org/spreadsheetml/2006/main">
  <authors>
    <author>michelle</author>
    <author>yalanda</author>
    <author>康寧醫護暨管理專科學校</author>
    <author>護理科</author>
  </authors>
  <commentList>
    <comment ref="B38" authorId="0">
      <text>
        <r>
          <rPr>
            <b/>
            <sz val="9"/>
            <rFont val="新細明體"/>
            <family val="1"/>
          </rPr>
          <t>michelle:</t>
        </r>
        <r>
          <rPr>
            <sz val="9"/>
            <rFont val="新細明體"/>
            <family val="1"/>
          </rPr>
          <t xml:space="preserve">
960926教務會議通過</t>
        </r>
      </text>
    </comment>
    <comment ref="B68" authorId="0">
      <text>
        <r>
          <rPr>
            <b/>
            <sz val="9"/>
            <rFont val="新細明體"/>
            <family val="1"/>
          </rPr>
          <t xml:space="preserve">michelle:
</t>
        </r>
        <r>
          <rPr>
            <sz val="9"/>
            <rFont val="新細明體"/>
            <family val="1"/>
          </rPr>
          <t>更改科目名稱，原為「產科護理學」
960702科務會議通過
960926教務會議通過</t>
        </r>
      </text>
    </comment>
    <comment ref="B70" authorId="0">
      <text>
        <r>
          <rPr>
            <b/>
            <sz val="9"/>
            <rFont val="新細明體"/>
            <family val="1"/>
          </rPr>
          <t>michelle:</t>
        </r>
        <r>
          <rPr>
            <sz val="9"/>
            <rFont val="新細明體"/>
            <family val="1"/>
          </rPr>
          <t xml:space="preserve">
更改科目名稱，原為「公共衛生護理學」
960702科務會議通過
960926教務會議通過</t>
        </r>
      </text>
    </comment>
    <comment ref="B74" authorId="0">
      <text>
        <r>
          <rPr>
            <b/>
            <sz val="9"/>
            <rFont val="新細明體"/>
            <family val="1"/>
          </rPr>
          <t>michelle:</t>
        </r>
        <r>
          <rPr>
            <sz val="9"/>
            <rFont val="新細明體"/>
            <family val="1"/>
          </rPr>
          <t xml:space="preserve">
更改科目名稱，原為「產科護理學實習」
960702科務會議通過
960926教務會議通過</t>
        </r>
      </text>
    </comment>
    <comment ref="B77" authorId="0">
      <text>
        <r>
          <rPr>
            <b/>
            <sz val="9"/>
            <rFont val="新細明體"/>
            <family val="1"/>
          </rPr>
          <t>michelle:</t>
        </r>
        <r>
          <rPr>
            <sz val="9"/>
            <rFont val="新細明體"/>
            <family val="1"/>
          </rPr>
          <t xml:space="preserve">
更改科目名稱，原為「公共衛生護理學實習
」
960702科務會議通過
960926教務會議通過</t>
        </r>
      </text>
    </comment>
    <comment ref="B90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980311科務會議擬修正為「護理報告寫作」</t>
        </r>
      </text>
    </comment>
    <comment ref="B3" authorId="0">
      <text>
        <r>
          <rPr>
            <b/>
            <sz val="9"/>
            <rFont val="新細明體"/>
            <family val="1"/>
          </rPr>
          <t>michelle:</t>
        </r>
        <r>
          <rPr>
            <sz val="9"/>
            <rFont val="新細明體"/>
            <family val="1"/>
          </rPr>
          <t xml:space="preserve">
206+20=226</t>
        </r>
      </text>
    </comment>
    <comment ref="C72" authorId="2">
      <text>
        <r>
          <rPr>
            <sz val="9"/>
            <rFont val="新細明體"/>
            <family val="1"/>
          </rPr>
          <t>980408科務會議修改
加開長期照護2</t>
        </r>
      </text>
    </comment>
    <comment ref="B79" authorId="2">
      <text>
        <r>
          <rPr>
            <b/>
            <sz val="9"/>
            <rFont val="新細明體"/>
            <family val="1"/>
          </rPr>
          <t>康寧醫護暨管理專科學校:</t>
        </r>
        <r>
          <rPr>
            <sz val="9"/>
            <rFont val="新細明體"/>
            <family val="1"/>
          </rPr>
          <t xml:space="preserve">
980413科務五上改五下</t>
        </r>
      </text>
    </comment>
    <comment ref="B78" authorId="2">
      <text>
        <r>
          <rPr>
            <b/>
            <sz val="9"/>
            <rFont val="新細明體"/>
            <family val="1"/>
          </rPr>
          <t>康寧醫護暨管理專科學校:</t>
        </r>
        <r>
          <rPr>
            <sz val="9"/>
            <rFont val="新細明體"/>
            <family val="1"/>
          </rPr>
          <t xml:space="preserve">
980413科務五上改五下</t>
        </r>
      </text>
    </comment>
    <comment ref="B96" authorId="2">
      <text>
        <r>
          <rPr>
            <b/>
            <sz val="9"/>
            <rFont val="新細明體"/>
            <family val="1"/>
          </rPr>
          <t>康寧醫護暨管理專科學校:</t>
        </r>
        <r>
          <rPr>
            <sz val="9"/>
            <rFont val="新細明體"/>
            <family val="1"/>
          </rPr>
          <t xml:space="preserve">
980413科務 新增選修科目於五下</t>
        </r>
      </text>
    </comment>
    <comment ref="B27" authorId="2">
      <text>
        <r>
          <rPr>
            <b/>
            <sz val="9"/>
            <rFont val="新細明體"/>
            <family val="1"/>
          </rPr>
          <t>康寧醫護暨管理專科學校:</t>
        </r>
        <r>
          <rPr>
            <sz val="9"/>
            <rFont val="新細明體"/>
            <family val="1"/>
          </rPr>
          <t xml:space="preserve">
980413科務 3學分調至2學分</t>
        </r>
      </text>
    </comment>
    <comment ref="B46" authorId="2">
      <text>
        <r>
          <rPr>
            <b/>
            <sz val="9"/>
            <rFont val="新細明體"/>
            <family val="1"/>
          </rPr>
          <t>康寧醫護暨管理專科學校:</t>
        </r>
        <r>
          <rPr>
            <sz val="9"/>
            <rFont val="新細明體"/>
            <family val="1"/>
          </rPr>
          <t xml:space="preserve">
980413科務 2學分調至3學分</t>
        </r>
      </text>
    </comment>
    <comment ref="B66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新增「產兒科護理實驗」
980813科務通過</t>
        </r>
      </text>
    </comment>
    <comment ref="B81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經990528科務會議決議，原「內外科護理學實習(三)」更名，學期別不變</t>
        </r>
      </text>
    </comment>
    <comment ref="A122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980904科務會議修正
990607教務會議修正
</t>
        </r>
      </text>
    </comment>
    <comment ref="B65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於990607教務會議通過新增</t>
        </r>
      </text>
    </comment>
    <comment ref="D65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於990607教務會議通過新增</t>
        </r>
      </text>
    </comment>
    <comment ref="E65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於990607教務會議通過新增</t>
        </r>
      </text>
    </comment>
    <comment ref="Z65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經990421行政會議決議通過增加第一學年時數</t>
        </r>
      </text>
    </comment>
    <comment ref="A1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990917科務會議修訂通過修訂
刪除仁愛班  修訂為B表 </t>
        </r>
      </text>
    </comment>
    <comment ref="R62" authorId="3">
      <text>
        <r>
          <rPr>
            <b/>
            <sz val="9"/>
            <rFont val="新細明體"/>
            <family val="1"/>
          </rPr>
          <t>護理科:</t>
        </r>
        <r>
          <rPr>
            <sz val="9"/>
            <rFont val="新細明體"/>
            <family val="1"/>
          </rPr>
          <t xml:space="preserve">
4下改4上</t>
        </r>
      </text>
    </comment>
    <comment ref="R63" authorId="3">
      <text>
        <r>
          <rPr>
            <b/>
            <sz val="9"/>
            <rFont val="新細明體"/>
            <family val="1"/>
          </rPr>
          <t>護理科:</t>
        </r>
        <r>
          <rPr>
            <sz val="9"/>
            <rFont val="新細明體"/>
            <family val="1"/>
          </rPr>
          <t xml:space="preserve">
4下改4上</t>
        </r>
      </text>
    </comment>
    <comment ref="R64" authorId="3">
      <text>
        <r>
          <rPr>
            <b/>
            <sz val="9"/>
            <rFont val="新細明體"/>
            <family val="1"/>
          </rPr>
          <t>護理科:</t>
        </r>
        <r>
          <rPr>
            <sz val="9"/>
            <rFont val="新細明體"/>
            <family val="1"/>
          </rPr>
          <t xml:space="preserve">
4下改4上</t>
        </r>
      </text>
    </comment>
    <comment ref="T71" authorId="3">
      <text>
        <r>
          <rPr>
            <b/>
            <sz val="9"/>
            <rFont val="新細明體"/>
            <family val="1"/>
          </rPr>
          <t>護理科:</t>
        </r>
        <r>
          <rPr>
            <sz val="9"/>
            <rFont val="新細明體"/>
            <family val="1"/>
          </rPr>
          <t xml:space="preserve">
4上改4下</t>
        </r>
      </text>
    </comment>
    <comment ref="T72" authorId="3">
      <text>
        <r>
          <rPr>
            <b/>
            <sz val="9"/>
            <rFont val="新細明體"/>
            <family val="1"/>
          </rPr>
          <t>護理科:</t>
        </r>
        <r>
          <rPr>
            <sz val="9"/>
            <rFont val="新細明體"/>
            <family val="1"/>
          </rPr>
          <t xml:space="preserve">
4上改4下</t>
        </r>
      </text>
    </comment>
    <comment ref="P9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1001101課程委員會新增三下2學分</t>
        </r>
      </text>
    </comment>
    <comment ref="B89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依1000629教務會議提案四修正科目名稱</t>
        </r>
      </text>
    </comment>
    <comment ref="S60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1010323課程委員會調整內外一實習由3下至4上</t>
        </r>
      </text>
    </comment>
    <comment ref="B108" authorId="2">
      <text>
        <r>
          <rPr>
            <b/>
            <sz val="9"/>
            <rFont val="新細明體"/>
            <family val="1"/>
          </rPr>
          <t>康寧醫護暨管理專科學校:</t>
        </r>
        <r>
          <rPr>
            <sz val="9"/>
            <rFont val="新細明體"/>
            <family val="1"/>
          </rPr>
          <t xml:space="preserve">
配合就業學程，1020517 科務會議增列「症狀護理」</t>
        </r>
      </text>
    </comment>
    <comment ref="X108" authorId="2">
      <text>
        <r>
          <rPr>
            <b/>
            <sz val="9"/>
            <rFont val="新細明體"/>
            <family val="1"/>
          </rPr>
          <t>康寧醫護暨管理專科學校:</t>
        </r>
        <r>
          <rPr>
            <sz val="9"/>
            <rFont val="新細明體"/>
            <family val="1"/>
          </rPr>
          <t xml:space="preserve">
990528科務會議決議，調整「症狀護理」原訂五上改於五下</t>
        </r>
      </text>
    </comment>
    <comment ref="B109" authorId="2">
      <text>
        <r>
          <rPr>
            <b/>
            <sz val="9"/>
            <rFont val="新細明體"/>
            <family val="1"/>
          </rPr>
          <t>康寧醫護暨管理專科學校:</t>
        </r>
        <r>
          <rPr>
            <sz val="9"/>
            <rFont val="新細明體"/>
            <family val="1"/>
          </rPr>
          <t xml:space="preserve">
配合就業學程，1020517 科務會議增列</t>
        </r>
      </text>
    </comment>
    <comment ref="B113" authorId="2">
      <text>
        <r>
          <rPr>
            <b/>
            <sz val="9"/>
            <rFont val="新細明體"/>
            <family val="1"/>
          </rPr>
          <t>康寧醫護暨管理專科學校:</t>
        </r>
        <r>
          <rPr>
            <sz val="9"/>
            <rFont val="新細明體"/>
            <family val="1"/>
          </rPr>
          <t xml:space="preserve">
配合就業學程，1020517 科務會議增列</t>
        </r>
      </text>
    </comment>
    <comment ref="B114" authorId="2">
      <text>
        <r>
          <rPr>
            <b/>
            <sz val="9"/>
            <rFont val="新細明體"/>
            <family val="1"/>
          </rPr>
          <t>康寧醫護暨管理專科學校:</t>
        </r>
        <r>
          <rPr>
            <sz val="9"/>
            <rFont val="新細明體"/>
            <family val="1"/>
          </rPr>
          <t xml:space="preserve">
配合就業學程，1021120 科務會議增列</t>
        </r>
      </text>
    </comment>
  </commentList>
</comments>
</file>

<file path=xl/sharedStrings.xml><?xml version="1.0" encoding="utf-8"?>
<sst xmlns="http://schemas.openxmlformats.org/spreadsheetml/2006/main" count="396" uniqueCount="188">
  <si>
    <t>傳統醫療與護理</t>
  </si>
  <si>
    <r>
      <t>科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目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名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稱</t>
    </r>
  </si>
  <si>
    <r>
      <t xml:space="preserve"> </t>
    </r>
    <r>
      <rPr>
        <sz val="12"/>
        <rFont val="標楷體"/>
        <family val="4"/>
      </rPr>
      <t>備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註</t>
    </r>
    <r>
      <rPr>
        <sz val="12"/>
        <rFont val="Times New Roman"/>
        <family val="1"/>
      </rPr>
      <t xml:space="preserve"> </t>
    </r>
  </si>
  <si>
    <r>
      <t>小</t>
    </r>
    <r>
      <rPr>
        <sz val="11"/>
        <rFont val="Times New Roman"/>
        <family val="1"/>
      </rPr>
      <t xml:space="preserve">         </t>
    </r>
    <r>
      <rPr>
        <sz val="11"/>
        <rFont val="標楷體"/>
        <family val="4"/>
      </rPr>
      <t>計</t>
    </r>
  </si>
  <si>
    <r>
      <t>小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計</t>
    </r>
  </si>
  <si>
    <r>
      <t>合</t>
    </r>
    <r>
      <rPr>
        <sz val="11"/>
        <rFont val="Times New Roman"/>
        <family val="1"/>
      </rPr>
      <t xml:space="preserve">         </t>
    </r>
    <r>
      <rPr>
        <sz val="11"/>
        <rFont val="標楷體"/>
        <family val="4"/>
      </rPr>
      <t>計</t>
    </r>
  </si>
  <si>
    <t>臨床症狀護理</t>
  </si>
  <si>
    <t>臨床病人安全</t>
  </si>
  <si>
    <t>臨床病人安全</t>
  </si>
  <si>
    <t>*2</t>
  </si>
  <si>
    <t>生物統計概論</t>
  </si>
  <si>
    <t>共通核心職能課程(一)</t>
  </si>
  <si>
    <t>共通核心職能課程(二)</t>
  </si>
  <si>
    <t>臨床檢查報告判讀與應用</t>
  </si>
  <si>
    <t>體育興趣選項</t>
  </si>
  <si>
    <t>第四學年0學分</t>
  </si>
  <si>
    <r>
      <t>臨床案例研討</t>
    </r>
  </si>
  <si>
    <t>選修分類通識課程</t>
  </si>
  <si>
    <t>專業通識化課程</t>
  </si>
  <si>
    <t>英文</t>
  </si>
  <si>
    <t>*選修本科各學年選修課程學分均予採計</t>
  </si>
  <si>
    <t>臨床檢查報告判讀與應用</t>
  </si>
  <si>
    <t>體育領域</t>
  </si>
  <si>
    <t>進階自然類通識課程</t>
  </si>
  <si>
    <t>進階社會類通識課程</t>
  </si>
  <si>
    <t>進階國文類通識課程</t>
  </si>
  <si>
    <t>進階外語類通識課程</t>
  </si>
  <si>
    <t>校訂選修科目（校訂：21）</t>
  </si>
  <si>
    <t>建議5選3</t>
  </si>
  <si>
    <t>建議6選3</t>
  </si>
  <si>
    <t>※總畢業學分需修滿224學分(必修 203 學分，專業選修至少 21 學分)</t>
  </si>
  <si>
    <t>※選修本科各學年選修課程學分均予採計</t>
  </si>
  <si>
    <t>※歷史新增學分(三下)凡修業未過，得以本科各學年選修課替代</t>
  </si>
  <si>
    <r>
      <t>康寧醫護暨管理專科學校九十八學年度</t>
    </r>
    <r>
      <rPr>
        <sz val="18"/>
        <rFont val="Times New Roman"/>
        <family val="1"/>
      </rPr>
      <t xml:space="preserve">                                                                                                                                                        </t>
    </r>
    <r>
      <rPr>
        <sz val="18"/>
        <rFont val="標楷體"/>
        <family val="4"/>
      </rPr>
      <t>五年制日間部護理科修業科目表</t>
    </r>
    <r>
      <rPr>
        <sz val="18"/>
        <rFont val="Times New Roman"/>
        <family val="1"/>
      </rPr>
      <t>A (</t>
    </r>
    <r>
      <rPr>
        <sz val="18"/>
        <rFont val="標楷體"/>
        <family val="4"/>
      </rPr>
      <t>忠、孝</t>
    </r>
    <r>
      <rPr>
        <sz val="18"/>
        <rFont val="Times New Roman"/>
        <family val="1"/>
      </rPr>
      <t xml:space="preserve">)      </t>
    </r>
  </si>
  <si>
    <r>
      <t>一般科目（部訂</t>
    </r>
    <r>
      <rPr>
        <sz val="12"/>
        <rFont val="Times New Roman"/>
        <family val="1"/>
      </rPr>
      <t>:74</t>
    </r>
    <r>
      <rPr>
        <sz val="12"/>
        <rFont val="標楷體"/>
        <family val="4"/>
      </rPr>
      <t>）</t>
    </r>
  </si>
  <si>
    <r>
      <t>專業及實習核心科目（部訂：</t>
    </r>
    <r>
      <rPr>
        <sz val="12"/>
        <rFont val="Times New Roman"/>
        <family val="1"/>
      </rPr>
      <t>23</t>
    </r>
    <r>
      <rPr>
        <sz val="12"/>
        <rFont val="標楷體"/>
        <family val="4"/>
      </rPr>
      <t>）</t>
    </r>
  </si>
  <si>
    <r>
      <t>綜合基礎醫學研討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){</t>
    </r>
    <r>
      <rPr>
        <sz val="9"/>
        <rFont val="標楷體"/>
        <family val="4"/>
      </rPr>
      <t>藥理、病理、微免</t>
    </r>
    <r>
      <rPr>
        <sz val="9"/>
        <rFont val="Times New Roman"/>
        <family val="1"/>
      </rPr>
      <t>}</t>
    </r>
  </si>
  <si>
    <t>建議5選2</t>
  </si>
  <si>
    <t>*總畢業學分需修滿224學分(必修 203 學分，專業選修至少 21 學分)</t>
  </si>
  <si>
    <t>*依規定，1~3年級各學期總學分數應為20~32；4~5年級學分數應為12~28</t>
  </si>
  <si>
    <r>
      <t>康寧醫護暨管理專科學校九十八學年度</t>
    </r>
    <r>
      <rPr>
        <sz val="18"/>
        <rFont val="Times New Roman"/>
        <family val="1"/>
      </rPr>
      <t xml:space="preserve">                                                                                                                                                               </t>
    </r>
    <r>
      <rPr>
        <sz val="18"/>
        <rFont val="標楷體"/>
        <family val="4"/>
      </rPr>
      <t>五年制日間部護理科修業科目表</t>
    </r>
    <r>
      <rPr>
        <sz val="18"/>
        <rFont val="Times New Roman"/>
        <family val="1"/>
      </rPr>
      <t>B(</t>
    </r>
    <r>
      <rPr>
        <sz val="18"/>
        <rFont val="標楷體"/>
        <family val="4"/>
      </rPr>
      <t>仁、愛</t>
    </r>
    <r>
      <rPr>
        <sz val="18"/>
        <rFont val="Times New Roman"/>
        <family val="1"/>
      </rPr>
      <t>)</t>
    </r>
  </si>
  <si>
    <r>
      <t>校訂選修科目（校訂：</t>
    </r>
    <r>
      <rPr>
        <sz val="12"/>
        <rFont val="Times New Roman"/>
        <family val="1"/>
      </rPr>
      <t>21</t>
    </r>
    <r>
      <rPr>
        <sz val="12"/>
        <rFont val="標楷體"/>
        <family val="4"/>
      </rPr>
      <t>）</t>
    </r>
  </si>
  <si>
    <r>
      <t>綜合基礎醫學研討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){</t>
    </r>
    <r>
      <rPr>
        <sz val="10"/>
        <rFont val="標楷體"/>
        <family val="4"/>
      </rPr>
      <t>解剖、生理</t>
    </r>
    <r>
      <rPr>
        <sz val="10"/>
        <rFont val="Times New Roman"/>
        <family val="1"/>
      </rPr>
      <t>}</t>
    </r>
  </si>
  <si>
    <r>
      <t>綜合護理研討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一</t>
    </r>
    <r>
      <rPr>
        <sz val="11"/>
        <rFont val="Times New Roman"/>
        <family val="1"/>
      </rPr>
      <t>)  {</t>
    </r>
    <r>
      <rPr>
        <sz val="11"/>
        <rFont val="標楷體"/>
        <family val="4"/>
      </rPr>
      <t>基護、護導</t>
    </r>
    <r>
      <rPr>
        <sz val="11"/>
        <rFont val="Times New Roman"/>
        <family val="1"/>
      </rPr>
      <t>}</t>
    </r>
  </si>
  <si>
    <t>靈性護理</t>
  </si>
  <si>
    <t>外語實習</t>
  </si>
  <si>
    <t>語文領域</t>
  </si>
  <si>
    <t>數學領域</t>
  </si>
  <si>
    <t>社會領域</t>
  </si>
  <si>
    <t>歷史</t>
  </si>
  <si>
    <t>地理</t>
  </si>
  <si>
    <t>公民與社會</t>
  </si>
  <si>
    <t>自然領域</t>
  </si>
  <si>
    <t>物理</t>
  </si>
  <si>
    <t>化學</t>
  </si>
  <si>
    <t>藝術領域</t>
  </si>
  <si>
    <t>音樂</t>
  </si>
  <si>
    <t>生活領域</t>
  </si>
  <si>
    <t>家政</t>
  </si>
  <si>
    <t>計算機概論</t>
  </si>
  <si>
    <t>體育</t>
  </si>
  <si>
    <t>國防通識</t>
  </si>
  <si>
    <t>社會學</t>
  </si>
  <si>
    <t>人類發展學</t>
  </si>
  <si>
    <r>
      <t>實驗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學分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小時</t>
    </r>
  </si>
  <si>
    <t>環境與健康</t>
  </si>
  <si>
    <t>專業倫理</t>
  </si>
  <si>
    <t>護理學導論</t>
  </si>
  <si>
    <t>營養學</t>
  </si>
  <si>
    <t>病理學</t>
  </si>
  <si>
    <t>身體檢查與評估</t>
  </si>
  <si>
    <r>
      <t>微生物學與實驗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含免疫</t>
    </r>
    <r>
      <rPr>
        <sz val="11"/>
        <rFont val="Times New Roman"/>
        <family val="1"/>
      </rPr>
      <t>)</t>
    </r>
  </si>
  <si>
    <t>膳食療養學</t>
  </si>
  <si>
    <r>
      <t>實習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學分</t>
    </r>
    <r>
      <rPr>
        <sz val="9"/>
        <rFont val="Times New Roman"/>
        <family val="1"/>
      </rPr>
      <t>3</t>
    </r>
    <r>
      <rPr>
        <sz val="9"/>
        <rFont val="標楷體"/>
        <family val="4"/>
      </rPr>
      <t>小時</t>
    </r>
  </si>
  <si>
    <t>護理行政概論</t>
  </si>
  <si>
    <r>
      <t>臨床案例研討</t>
    </r>
  </si>
  <si>
    <t>二選一</t>
  </si>
  <si>
    <t>護理資訊</t>
  </si>
  <si>
    <t>居家照護</t>
  </si>
  <si>
    <r>
      <t>綜合基礎醫學研討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一</t>
    </r>
    <r>
      <rPr>
        <sz val="11"/>
        <rFont val="Times New Roman"/>
        <family val="1"/>
      </rPr>
      <t>){</t>
    </r>
    <r>
      <rPr>
        <sz val="11"/>
        <rFont val="標楷體"/>
        <family val="4"/>
      </rPr>
      <t>解剖、生理</t>
    </r>
    <r>
      <rPr>
        <sz val="11"/>
        <rFont val="Times New Roman"/>
        <family val="1"/>
      </rPr>
      <t>}</t>
    </r>
  </si>
  <si>
    <t>*「選修分類通識課程及進階分類通識課程」依每學期實際所開之科目。</t>
  </si>
  <si>
    <t>※「選修分類通識課程及進階分類通識課程」依每學期實際所開之科目。</t>
  </si>
  <si>
    <t>就業學程
必選科目</t>
  </si>
  <si>
    <t>學分</t>
  </si>
  <si>
    <t>時數</t>
  </si>
  <si>
    <t>數學</t>
  </si>
  <si>
    <t>綜合護理實習</t>
  </si>
  <si>
    <t>護理報告寫作</t>
  </si>
  <si>
    <t>生物</t>
  </si>
  <si>
    <t>性別平等教育</t>
  </si>
  <si>
    <t>康寧全人教育</t>
  </si>
  <si>
    <t>健康促進</t>
  </si>
  <si>
    <r>
      <t>基本護理學實驗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一</t>
    </r>
    <r>
      <rPr>
        <sz val="11"/>
        <rFont val="Times New Roman"/>
        <family val="1"/>
      </rPr>
      <t>)</t>
    </r>
  </si>
  <si>
    <t>藥物學</t>
  </si>
  <si>
    <t>身體檢查與評估實驗</t>
  </si>
  <si>
    <r>
      <t>基本護理學實驗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二</t>
    </r>
    <r>
      <rPr>
        <sz val="11"/>
        <rFont val="Times New Roman"/>
        <family val="1"/>
      </rPr>
      <t>)</t>
    </r>
  </si>
  <si>
    <t>醫護術語</t>
  </si>
  <si>
    <t>藥理學</t>
  </si>
  <si>
    <t>壓力調適</t>
  </si>
  <si>
    <t>醫護英文</t>
  </si>
  <si>
    <t>助人技巧</t>
  </si>
  <si>
    <t>內外科護理學實驗</t>
  </si>
  <si>
    <r>
      <t>內外科護理學實習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一</t>
    </r>
    <r>
      <rPr>
        <sz val="11"/>
        <rFont val="Times New Roman"/>
        <family val="1"/>
      </rPr>
      <t>)</t>
    </r>
  </si>
  <si>
    <t>生死教育</t>
  </si>
  <si>
    <r>
      <t>兒科護理學</t>
    </r>
  </si>
  <si>
    <t>腫瘤護理</t>
  </si>
  <si>
    <r>
      <t>內外科護理學實習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二</t>
    </r>
    <r>
      <rPr>
        <sz val="11"/>
        <rFont val="Times New Roman"/>
        <family val="1"/>
      </rPr>
      <t>)</t>
    </r>
  </si>
  <si>
    <t>精神科護理學實習</t>
  </si>
  <si>
    <t>老年護理學</t>
  </si>
  <si>
    <t>護理專業問題研討</t>
  </si>
  <si>
    <t>多媒體應用</t>
  </si>
  <si>
    <t>人際關係</t>
  </si>
  <si>
    <t>護理諮商</t>
  </si>
  <si>
    <t>婦女健康</t>
  </si>
  <si>
    <t>急重症護理學概論</t>
  </si>
  <si>
    <t>復健護理</t>
  </si>
  <si>
    <t>安寧護理概論</t>
  </si>
  <si>
    <r>
      <t>綜合護理研討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二</t>
    </r>
    <r>
      <rPr>
        <sz val="11"/>
        <rFont val="Times New Roman"/>
        <family val="1"/>
      </rPr>
      <t>)  {</t>
    </r>
    <r>
      <rPr>
        <sz val="11"/>
        <rFont val="標楷體"/>
        <family val="4"/>
      </rPr>
      <t>內外</t>
    </r>
    <r>
      <rPr>
        <sz val="11"/>
        <rFont val="Times New Roman"/>
        <family val="1"/>
      </rPr>
      <t>}</t>
    </r>
  </si>
  <si>
    <r>
      <t>綜合護理研討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三</t>
    </r>
    <r>
      <rPr>
        <sz val="11"/>
        <rFont val="Times New Roman"/>
        <family val="1"/>
      </rPr>
      <t>)  {</t>
    </r>
    <r>
      <rPr>
        <sz val="11"/>
        <rFont val="標楷體"/>
        <family val="4"/>
      </rPr>
      <t>產兒</t>
    </r>
    <r>
      <rPr>
        <sz val="11"/>
        <rFont val="Times New Roman"/>
        <family val="1"/>
      </rPr>
      <t>}</t>
    </r>
  </si>
  <si>
    <r>
      <t>綜合護理研討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四</t>
    </r>
    <r>
      <rPr>
        <sz val="11"/>
        <rFont val="Times New Roman"/>
        <family val="1"/>
      </rPr>
      <t>)  {</t>
    </r>
    <r>
      <rPr>
        <sz val="11"/>
        <rFont val="標楷體"/>
        <family val="4"/>
      </rPr>
      <t>公精</t>
    </r>
    <r>
      <rPr>
        <sz val="11"/>
        <rFont val="Times New Roman"/>
        <family val="1"/>
      </rPr>
      <t>}</t>
    </r>
  </si>
  <si>
    <t>外語實習</t>
  </si>
  <si>
    <t>各學期總時數</t>
  </si>
  <si>
    <t>各學期總學分數</t>
  </si>
  <si>
    <r>
      <t>婦產科護理學</t>
    </r>
  </si>
  <si>
    <t>婦產科護理學實習</t>
  </si>
  <si>
    <t>社區衛生護理學</t>
  </si>
  <si>
    <t>社區衛生護理學實習</t>
  </si>
  <si>
    <t>服務學習與實踐</t>
  </si>
  <si>
    <t>基本護理學實習(一)</t>
  </si>
  <si>
    <t>基本護理學實習(二)</t>
  </si>
  <si>
    <t>建議4選1</t>
  </si>
  <si>
    <t>※依規定，1~3年級各學期總學分數應為20~32；4~5年級學分數應為12~28</t>
  </si>
  <si>
    <t>※歷次通過會議之名稱與日期</t>
  </si>
  <si>
    <t>四選二</t>
  </si>
  <si>
    <r>
      <t>校訂必修科目（校訂：</t>
    </r>
    <r>
      <rPr>
        <sz val="12"/>
        <rFont val="Times New Roman"/>
        <family val="1"/>
      </rPr>
      <t>106</t>
    </r>
    <r>
      <rPr>
        <sz val="12"/>
        <rFont val="標楷體"/>
        <family val="4"/>
      </rPr>
      <t>）</t>
    </r>
  </si>
  <si>
    <t>產兒科護理實驗</t>
  </si>
  <si>
    <t>實驗1學分2小時</t>
  </si>
  <si>
    <t>環境保護與永續發展</t>
  </si>
  <si>
    <t>安全與衛生</t>
  </si>
  <si>
    <t>國文</t>
  </si>
  <si>
    <t>藝術生活</t>
  </si>
  <si>
    <t>解剖生理學與實驗(二)</t>
  </si>
  <si>
    <t>基本護理學</t>
  </si>
  <si>
    <t>解剖生理學與實驗(一)</t>
  </si>
  <si>
    <t>長期照護</t>
  </si>
  <si>
    <t>早期療育概論</t>
  </si>
  <si>
    <t>科目類別</t>
  </si>
  <si>
    <t>第一學年</t>
  </si>
  <si>
    <t>第二學年</t>
  </si>
  <si>
    <t>第三學年</t>
  </si>
  <si>
    <t>上</t>
  </si>
  <si>
    <t>下</t>
  </si>
  <si>
    <t>授課</t>
  </si>
  <si>
    <t>實習</t>
  </si>
  <si>
    <t>精神科護理學</t>
  </si>
  <si>
    <t>第四學年</t>
  </si>
  <si>
    <t>第五學年</t>
  </si>
  <si>
    <t>心理學</t>
  </si>
  <si>
    <t>內外科護理學</t>
  </si>
  <si>
    <t>兒科護理學實習</t>
  </si>
  <si>
    <t>流行病學概論</t>
  </si>
  <si>
    <t>衛生教育概論</t>
  </si>
  <si>
    <t>職場體驗-臨床護理實習</t>
  </si>
  <si>
    <t>就業學程
必選科目</t>
  </si>
  <si>
    <r>
      <t>內外科護理學實習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二</t>
    </r>
    <r>
      <rPr>
        <sz val="11"/>
        <rFont val="Times New Roman"/>
        <family val="1"/>
      </rPr>
      <t>)</t>
    </r>
  </si>
  <si>
    <t>婦產科護理學實習</t>
  </si>
  <si>
    <t>兒科護理學實習</t>
  </si>
  <si>
    <t>精神科護理學實習</t>
  </si>
  <si>
    <t>社區衛生護理學實習</t>
  </si>
  <si>
    <t>進階國文類通識課程</t>
  </si>
  <si>
    <t>產兒科護理實驗</t>
  </si>
  <si>
    <r>
      <t>兒科護理學</t>
    </r>
  </si>
  <si>
    <r>
      <t>婦產科護理學</t>
    </r>
  </si>
  <si>
    <t>精神科護理學</t>
  </si>
  <si>
    <t>社區衛生護理學</t>
  </si>
  <si>
    <t>流行病學概論</t>
  </si>
  <si>
    <t>長期照護</t>
  </si>
  <si>
    <t>生物統計概論</t>
  </si>
  <si>
    <t>婦女健康</t>
  </si>
  <si>
    <t>復健護理</t>
  </si>
  <si>
    <t>安寧護理概論</t>
  </si>
  <si>
    <t>傳統醫療與護理</t>
  </si>
  <si>
    <t>建議選修學分</t>
  </si>
  <si>
    <t>衛生教育概論</t>
  </si>
  <si>
    <t>護理專業技能暨輔導</t>
  </si>
  <si>
    <t xml:space="preserve">民國98年09月03日教務會議訂定
民國102年6月19日教務會議修訂
民國102年12月25日教務會議修訂
</t>
  </si>
  <si>
    <r>
      <t xml:space="preserve">  民國980413科務會議修訂
  民國980423科務會議通過
  民國980428課程委員會議通過
  民國980715課程委員會議通過
  民國980715科務會議修訂 
  民國980903教務會議通過 
  民國980904科務會議修訂
  民國990305科務會議修訂通過
  民國990528科務會議修訂通過
  民國990607教務會議修訂  
  民國990716科務會議修訂通過
  民國990917課程會議修訂通過
  民國990917科務會議修訂通過
  民國1000406科務會議修
  民國100年11月02日教務會議修訂
  民國101年3月23日課程發展委員會修訂
  民國101年3月30日科務會議修訂
  民國101年4月24日校課程委員會修訂
  民國101年6月20日教務會議修訂
  民國101年12月19日校課程發展委員會修訂
  民國101年12月26日教務會議修訂
  民國102年6月5日校課程發展委員會修訂
  </t>
    </r>
    <r>
      <rPr>
        <sz val="12"/>
        <color indexed="10"/>
        <rFont val="標楷體"/>
        <family val="4"/>
      </rPr>
      <t>民國102年1</t>
    </r>
    <r>
      <rPr>
        <sz val="12"/>
        <color indexed="10"/>
        <rFont val="標楷體"/>
        <family val="4"/>
      </rPr>
      <t>1月</t>
    </r>
    <r>
      <rPr>
        <sz val="12"/>
        <color indexed="10"/>
        <rFont val="標楷體"/>
        <family val="4"/>
      </rPr>
      <t xml:space="preserve">20日科務會議修訂
</t>
    </r>
    <r>
      <rPr>
        <sz val="12"/>
        <color indexed="10"/>
        <rFont val="標楷體"/>
        <family val="4"/>
      </rPr>
      <t xml:space="preserve">  </t>
    </r>
    <r>
      <rPr>
        <sz val="12"/>
        <color indexed="10"/>
        <rFont val="標楷體"/>
        <family val="4"/>
      </rPr>
      <t>民國</t>
    </r>
    <r>
      <rPr>
        <sz val="12"/>
        <color indexed="10"/>
        <rFont val="標楷體"/>
        <family val="4"/>
      </rPr>
      <t>102</t>
    </r>
    <r>
      <rPr>
        <sz val="12"/>
        <color indexed="10"/>
        <rFont val="標楷體"/>
        <family val="4"/>
      </rPr>
      <t>年</t>
    </r>
    <r>
      <rPr>
        <sz val="12"/>
        <color indexed="10"/>
        <rFont val="標楷體"/>
        <family val="4"/>
      </rPr>
      <t>12</t>
    </r>
    <r>
      <rPr>
        <sz val="12"/>
        <color indexed="10"/>
        <rFont val="標楷體"/>
        <family val="4"/>
      </rPr>
      <t>月</t>
    </r>
    <r>
      <rPr>
        <sz val="12"/>
        <color indexed="10"/>
        <rFont val="標楷體"/>
        <family val="4"/>
      </rPr>
      <t>18</t>
    </r>
    <r>
      <rPr>
        <sz val="12"/>
        <color indexed="10"/>
        <rFont val="標楷體"/>
        <family val="4"/>
      </rPr>
      <t xml:space="preserve">日校課程委員會修訂
</t>
    </r>
    <r>
      <rPr>
        <sz val="12"/>
        <color indexed="10"/>
        <rFont val="標楷體"/>
        <family val="4"/>
      </rPr>
      <t xml:space="preserve">  民</t>
    </r>
    <r>
      <rPr>
        <sz val="12"/>
        <color indexed="10"/>
        <rFont val="標楷體"/>
        <family val="4"/>
      </rPr>
      <t>國</t>
    </r>
    <r>
      <rPr>
        <sz val="12"/>
        <color indexed="10"/>
        <rFont val="標楷體"/>
        <family val="4"/>
      </rPr>
      <t>102</t>
    </r>
    <r>
      <rPr>
        <sz val="12"/>
        <color indexed="10"/>
        <rFont val="標楷體"/>
        <family val="4"/>
      </rPr>
      <t>年</t>
    </r>
    <r>
      <rPr>
        <sz val="12"/>
        <color indexed="10"/>
        <rFont val="標楷體"/>
        <family val="4"/>
      </rPr>
      <t>12</t>
    </r>
    <r>
      <rPr>
        <sz val="12"/>
        <color indexed="10"/>
        <rFont val="標楷體"/>
        <family val="4"/>
      </rPr>
      <t>月</t>
    </r>
    <r>
      <rPr>
        <sz val="12"/>
        <color indexed="10"/>
        <rFont val="標楷體"/>
        <family val="4"/>
      </rPr>
      <t>25</t>
    </r>
    <r>
      <rPr>
        <sz val="12"/>
        <color indexed="10"/>
        <rFont val="標楷體"/>
        <family val="4"/>
      </rPr>
      <t>日教務會議修訂</t>
    </r>
  </si>
  <si>
    <t>運動與休閒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</si>
</sst>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;[Red]0.0"/>
    <numFmt numFmtId="185" formatCode="0_ "/>
    <numFmt numFmtId="186" formatCode="0.00_ "/>
    <numFmt numFmtId="187" formatCode="m&quot;月&quot;d&quot;日&quot;"/>
    <numFmt numFmtId="188" formatCode="0.00_);[Red]\(0.00\)"/>
    <numFmt numFmtId="189" formatCode="0.00000_ "/>
    <numFmt numFmtId="190" formatCode="0.000000_ "/>
    <numFmt numFmtId="191" formatCode="0.0000000_ "/>
    <numFmt numFmtId="192" formatCode="0.0000_ "/>
    <numFmt numFmtId="193" formatCode="0.000_ "/>
    <numFmt numFmtId="194" formatCode="0.0_ "/>
    <numFmt numFmtId="195" formatCode="0;_က"/>
    <numFmt numFmtId="196" formatCode="0;_밀"/>
    <numFmt numFmtId="197" formatCode="[$-404]AM/PM\ hh:mm:ss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_);[Red]\(0\)"/>
    <numFmt numFmtId="203" formatCode="#,##0_ ;[Red]\-#,##0\ "/>
  </numFmts>
  <fonts count="6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18"/>
      <name val="Times New Roman"/>
      <family val="1"/>
    </font>
    <font>
      <sz val="18"/>
      <name val="標楷體"/>
      <family val="4"/>
    </font>
    <font>
      <sz val="5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標楷體"/>
      <family val="4"/>
    </font>
    <font>
      <sz val="9"/>
      <name val="細明體"/>
      <family val="3"/>
    </font>
    <font>
      <b/>
      <sz val="11"/>
      <color indexed="10"/>
      <name val="Times New Roman"/>
      <family val="1"/>
    </font>
    <font>
      <sz val="8"/>
      <name val="標楷體"/>
      <family val="4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2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color indexed="8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1"/>
      <color indexed="8"/>
      <name val="標楷體"/>
      <family val="4"/>
    </font>
    <font>
      <sz val="11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5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FF0000"/>
      <name val="Calibri"/>
      <family val="1"/>
    </font>
    <font>
      <sz val="11"/>
      <color rgb="FFFF0000"/>
      <name val="Times New Roman"/>
      <family val="1"/>
    </font>
    <font>
      <sz val="11"/>
      <color theme="1"/>
      <name val="標楷體"/>
      <family val="4"/>
    </font>
    <font>
      <sz val="11"/>
      <color theme="1"/>
      <name val="Times New Roman"/>
      <family val="1"/>
    </font>
    <font>
      <b/>
      <sz val="8"/>
      <name val="新細明體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22" fillId="22" borderId="0" applyNumberFormat="0" applyBorder="0" applyAlignment="0" applyProtection="0"/>
    <xf numFmtId="0" fontId="45" fillId="0" borderId="1" applyNumberFormat="0" applyFill="0" applyAlignment="0" applyProtection="0"/>
    <xf numFmtId="0" fontId="23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5" borderId="2" applyNumberFormat="0" applyAlignment="0" applyProtection="0"/>
    <xf numFmtId="0" fontId="24" fillId="26" borderId="3" applyNumberFormat="0" applyAlignment="0" applyProtection="0"/>
    <xf numFmtId="0" fontId="0" fillId="27" borderId="4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0" fillId="28" borderId="6" applyNumberFormat="0" applyFont="0" applyAlignment="0" applyProtection="0"/>
    <xf numFmtId="0" fontId="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54" fillId="35" borderId="2" applyNumberFormat="0" applyAlignment="0" applyProtection="0"/>
    <xf numFmtId="0" fontId="55" fillId="25" borderId="12" applyNumberFormat="0" applyAlignment="0" applyProtection="0"/>
    <xf numFmtId="0" fontId="56" fillId="36" borderId="13" applyNumberFormat="0" applyAlignment="0" applyProtection="0"/>
    <xf numFmtId="0" fontId="27" fillId="37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3" fillId="0" borderId="14" xfId="36" applyFont="1" applyFill="1" applyBorder="1" applyAlignment="1">
      <alignment horizontal="center" vertical="center"/>
      <protection/>
    </xf>
    <xf numFmtId="0" fontId="2" fillId="0" borderId="0" xfId="36" applyFont="1" applyFill="1" applyAlignment="1">
      <alignment vertical="center"/>
      <protection/>
    </xf>
    <xf numFmtId="0" fontId="3" fillId="0" borderId="15" xfId="36" applyFont="1" applyFill="1" applyBorder="1" applyAlignment="1">
      <alignment horizontal="center" vertical="center"/>
      <protection/>
    </xf>
    <xf numFmtId="0" fontId="3" fillId="0" borderId="16" xfId="36" applyFont="1" applyFill="1" applyBorder="1" applyAlignment="1">
      <alignment horizontal="center" vertical="center" wrapText="1"/>
      <protection/>
    </xf>
    <xf numFmtId="0" fontId="3" fillId="0" borderId="17" xfId="36" applyFont="1" applyFill="1" applyBorder="1" applyAlignment="1">
      <alignment horizontal="center" vertical="center" wrapText="1"/>
      <protection/>
    </xf>
    <xf numFmtId="0" fontId="3" fillId="0" borderId="18" xfId="36" applyFont="1" applyFill="1" applyBorder="1" applyAlignment="1">
      <alignment horizontal="center" vertical="center" wrapText="1"/>
      <protection/>
    </xf>
    <xf numFmtId="0" fontId="12" fillId="0" borderId="19" xfId="36" applyFont="1" applyFill="1" applyBorder="1" applyAlignment="1">
      <alignment vertical="center" textRotation="255"/>
      <protection/>
    </xf>
    <xf numFmtId="0" fontId="12" fillId="0" borderId="20" xfId="36" applyFont="1" applyFill="1" applyBorder="1" applyAlignment="1">
      <alignment vertical="center" textRotation="255"/>
      <protection/>
    </xf>
    <xf numFmtId="0" fontId="12" fillId="0" borderId="21" xfId="36" applyFont="1" applyFill="1" applyBorder="1" applyAlignment="1">
      <alignment vertical="center" textRotation="255"/>
      <protection/>
    </xf>
    <xf numFmtId="0" fontId="3" fillId="0" borderId="20" xfId="36" applyFont="1" applyFill="1" applyBorder="1" applyAlignment="1">
      <alignment horizontal="center" vertical="center" wrapText="1"/>
      <protection/>
    </xf>
    <xf numFmtId="0" fontId="3" fillId="0" borderId="22" xfId="36" applyFont="1" applyFill="1" applyBorder="1" applyAlignment="1">
      <alignment horizontal="center" vertical="center" wrapText="1"/>
      <protection/>
    </xf>
    <xf numFmtId="0" fontId="3" fillId="0" borderId="19" xfId="36" applyFont="1" applyFill="1" applyBorder="1" applyAlignment="1">
      <alignment horizontal="center" vertical="center" wrapText="1"/>
      <protection/>
    </xf>
    <xf numFmtId="0" fontId="3" fillId="0" borderId="21" xfId="36" applyFont="1" applyFill="1" applyBorder="1" applyAlignment="1">
      <alignment horizontal="center" vertical="center" wrapText="1"/>
      <protection/>
    </xf>
    <xf numFmtId="0" fontId="3" fillId="0" borderId="20" xfId="36" applyFont="1" applyFill="1" applyBorder="1" applyAlignment="1">
      <alignment horizontal="center" vertical="center"/>
      <protection/>
    </xf>
    <xf numFmtId="0" fontId="3" fillId="0" borderId="22" xfId="36" applyFont="1" applyFill="1" applyBorder="1" applyAlignment="1">
      <alignment horizontal="center" vertical="center"/>
      <protection/>
    </xf>
    <xf numFmtId="0" fontId="3" fillId="0" borderId="19" xfId="36" applyFont="1" applyFill="1" applyBorder="1" applyAlignment="1">
      <alignment horizontal="center" vertical="center"/>
      <protection/>
    </xf>
    <xf numFmtId="0" fontId="3" fillId="0" borderId="21" xfId="36" applyFont="1" applyFill="1" applyBorder="1" applyAlignment="1">
      <alignment horizontal="center" vertical="center"/>
      <protection/>
    </xf>
    <xf numFmtId="0" fontId="3" fillId="38" borderId="20" xfId="36" applyFont="1" applyFill="1" applyBorder="1" applyAlignment="1">
      <alignment horizontal="center" vertical="center" wrapText="1"/>
      <protection/>
    </xf>
    <xf numFmtId="0" fontId="3" fillId="38" borderId="22" xfId="36" applyFont="1" applyFill="1" applyBorder="1" applyAlignment="1">
      <alignment horizontal="center" vertical="center" wrapText="1"/>
      <protection/>
    </xf>
    <xf numFmtId="0" fontId="3" fillId="38" borderId="19" xfId="36" applyFont="1" applyFill="1" applyBorder="1" applyAlignment="1">
      <alignment horizontal="center" vertical="center" wrapText="1"/>
      <protection/>
    </xf>
    <xf numFmtId="0" fontId="3" fillId="38" borderId="21" xfId="36" applyFont="1" applyFill="1" applyBorder="1" applyAlignment="1">
      <alignment horizontal="center" vertical="center" wrapText="1"/>
      <protection/>
    </xf>
    <xf numFmtId="0" fontId="3" fillId="38" borderId="23" xfId="36" applyFont="1" applyFill="1" applyBorder="1" applyAlignment="1">
      <alignment horizontal="center" vertical="center" wrapText="1"/>
      <protection/>
    </xf>
    <xf numFmtId="0" fontId="3" fillId="0" borderId="24" xfId="36" applyFont="1" applyFill="1" applyBorder="1" applyAlignment="1">
      <alignment horizontal="center" vertical="center" wrapText="1"/>
      <protection/>
    </xf>
    <xf numFmtId="0" fontId="3" fillId="0" borderId="23" xfId="36" applyFont="1" applyFill="1" applyBorder="1" applyAlignment="1">
      <alignment horizontal="center" vertical="center"/>
      <protection/>
    </xf>
    <xf numFmtId="0" fontId="3" fillId="0" borderId="25" xfId="36" applyFont="1" applyFill="1" applyBorder="1" applyAlignment="1">
      <alignment horizontal="center" vertical="center"/>
      <protection/>
    </xf>
    <xf numFmtId="0" fontId="3" fillId="0" borderId="26" xfId="36" applyFont="1" applyFill="1" applyBorder="1" applyAlignment="1">
      <alignment horizontal="center" vertical="center"/>
      <protection/>
    </xf>
    <xf numFmtId="0" fontId="3" fillId="0" borderId="27" xfId="36" applyFont="1" applyFill="1" applyBorder="1" applyAlignment="1">
      <alignment horizontal="center" vertical="center"/>
      <protection/>
    </xf>
    <xf numFmtId="0" fontId="3" fillId="0" borderId="28" xfId="36" applyFont="1" applyFill="1" applyBorder="1" applyAlignment="1">
      <alignment horizontal="center" vertical="center"/>
      <protection/>
    </xf>
    <xf numFmtId="0" fontId="3" fillId="0" borderId="29" xfId="36" applyFont="1" applyFill="1" applyBorder="1" applyAlignment="1">
      <alignment horizontal="center" vertical="center"/>
      <protection/>
    </xf>
    <xf numFmtId="0" fontId="3" fillId="0" borderId="30" xfId="36" applyFont="1" applyFill="1" applyBorder="1" applyAlignment="1">
      <alignment horizontal="center" vertical="center"/>
      <protection/>
    </xf>
    <xf numFmtId="0" fontId="3" fillId="0" borderId="31" xfId="36" applyFont="1" applyFill="1" applyBorder="1" applyAlignment="1">
      <alignment horizontal="center" vertical="center"/>
      <protection/>
    </xf>
    <xf numFmtId="0" fontId="3" fillId="0" borderId="32" xfId="36" applyFont="1" applyFill="1" applyBorder="1" applyAlignment="1">
      <alignment horizontal="center" vertical="center"/>
      <protection/>
    </xf>
    <xf numFmtId="0" fontId="3" fillId="0" borderId="33" xfId="36" applyFont="1" applyFill="1" applyBorder="1" applyAlignment="1">
      <alignment horizontal="center" vertical="center"/>
      <protection/>
    </xf>
    <xf numFmtId="0" fontId="3" fillId="0" borderId="34" xfId="36" applyFont="1" applyFill="1" applyBorder="1" applyAlignment="1">
      <alignment horizontal="center" vertical="center"/>
      <protection/>
    </xf>
    <xf numFmtId="0" fontId="3" fillId="0" borderId="35" xfId="36" applyFont="1" applyFill="1" applyBorder="1" applyAlignment="1">
      <alignment horizontal="center" vertical="center"/>
      <protection/>
    </xf>
    <xf numFmtId="0" fontId="3" fillId="0" borderId="36" xfId="36" applyFont="1" applyFill="1" applyBorder="1" applyAlignment="1">
      <alignment horizontal="center" vertical="center"/>
      <protection/>
    </xf>
    <xf numFmtId="0" fontId="3" fillId="0" borderId="37" xfId="36" applyFont="1" applyFill="1" applyBorder="1" applyAlignment="1">
      <alignment horizontal="center" vertical="center"/>
      <protection/>
    </xf>
    <xf numFmtId="0" fontId="3" fillId="0" borderId="17" xfId="36" applyFont="1" applyFill="1" applyBorder="1" applyAlignment="1">
      <alignment horizontal="center" vertical="center"/>
      <protection/>
    </xf>
    <xf numFmtId="0" fontId="3" fillId="0" borderId="18" xfId="36" applyFont="1" applyFill="1" applyBorder="1" applyAlignment="1">
      <alignment horizontal="center" vertical="center"/>
      <protection/>
    </xf>
    <xf numFmtId="0" fontId="3" fillId="0" borderId="16" xfId="36" applyFont="1" applyFill="1" applyBorder="1" applyAlignment="1">
      <alignment horizontal="center" vertical="center"/>
      <protection/>
    </xf>
    <xf numFmtId="0" fontId="3" fillId="0" borderId="24" xfId="36" applyFont="1" applyFill="1" applyBorder="1" applyAlignment="1">
      <alignment horizontal="center" vertical="center"/>
      <protection/>
    </xf>
    <xf numFmtId="0" fontId="3" fillId="0" borderId="27" xfId="36" applyFont="1" applyFill="1" applyBorder="1" applyAlignment="1">
      <alignment horizontal="center" vertical="center" wrapText="1"/>
      <protection/>
    </xf>
    <xf numFmtId="0" fontId="3" fillId="0" borderId="38" xfId="36" applyFont="1" applyFill="1" applyBorder="1" applyAlignment="1">
      <alignment horizontal="center" vertical="center"/>
      <protection/>
    </xf>
    <xf numFmtId="0" fontId="3" fillId="0" borderId="39" xfId="36" applyFont="1" applyFill="1" applyBorder="1" applyAlignment="1">
      <alignment horizontal="center" vertical="center"/>
      <protection/>
    </xf>
    <xf numFmtId="0" fontId="3" fillId="0" borderId="23" xfId="36" applyFont="1" applyFill="1" applyBorder="1" applyAlignment="1">
      <alignment horizontal="center" vertical="center" wrapText="1"/>
      <protection/>
    </xf>
    <xf numFmtId="0" fontId="3" fillId="0" borderId="40" xfId="36" applyFont="1" applyFill="1" applyBorder="1" applyAlignment="1">
      <alignment horizontal="center" vertical="center"/>
      <protection/>
    </xf>
    <xf numFmtId="0" fontId="3" fillId="0" borderId="41" xfId="36" applyFont="1" applyFill="1" applyBorder="1" applyAlignment="1">
      <alignment horizontal="center" vertical="center"/>
      <protection/>
    </xf>
    <xf numFmtId="0" fontId="3" fillId="0" borderId="42" xfId="36" applyFont="1" applyFill="1" applyBorder="1" applyAlignment="1">
      <alignment horizontal="center" vertical="center"/>
      <protection/>
    </xf>
    <xf numFmtId="0" fontId="3" fillId="38" borderId="31" xfId="36" applyFont="1" applyFill="1" applyBorder="1" applyAlignment="1">
      <alignment horizontal="center" vertical="center"/>
      <protection/>
    </xf>
    <xf numFmtId="0" fontId="3" fillId="38" borderId="36" xfId="36" applyFont="1" applyFill="1" applyBorder="1" applyAlignment="1">
      <alignment horizontal="center" vertical="center"/>
      <protection/>
    </xf>
    <xf numFmtId="0" fontId="3" fillId="38" borderId="35" xfId="36" applyFont="1" applyFill="1" applyBorder="1" applyAlignment="1">
      <alignment horizontal="center" vertical="center"/>
      <protection/>
    </xf>
    <xf numFmtId="0" fontId="3" fillId="38" borderId="37" xfId="36" applyFont="1" applyFill="1" applyBorder="1" applyAlignment="1">
      <alignment horizontal="center" vertical="center"/>
      <protection/>
    </xf>
    <xf numFmtId="0" fontId="3" fillId="38" borderId="14" xfId="36" applyFont="1" applyFill="1" applyBorder="1" applyAlignment="1">
      <alignment horizontal="center" vertical="center"/>
      <protection/>
    </xf>
    <xf numFmtId="0" fontId="2" fillId="0" borderId="43" xfId="36" applyFont="1" applyFill="1" applyBorder="1" applyAlignment="1">
      <alignment vertical="center"/>
      <protection/>
    </xf>
    <xf numFmtId="0" fontId="2" fillId="0" borderId="44" xfId="36" applyFont="1" applyFill="1" applyBorder="1" applyAlignment="1">
      <alignment vertical="center"/>
      <protection/>
    </xf>
    <xf numFmtId="0" fontId="2" fillId="0" borderId="45" xfId="36" applyFont="1" applyFill="1" applyBorder="1" applyAlignment="1">
      <alignment horizontal="center" vertical="center" wrapText="1"/>
      <protection/>
    </xf>
    <xf numFmtId="0" fontId="2" fillId="0" borderId="19" xfId="34" applyFont="1" applyFill="1" applyBorder="1" applyAlignment="1">
      <alignment horizontal="center" vertical="center" wrapText="1"/>
      <protection/>
    </xf>
    <xf numFmtId="0" fontId="2" fillId="0" borderId="20" xfId="34" applyFont="1" applyFill="1" applyBorder="1" applyAlignment="1">
      <alignment horizontal="center" vertical="center" wrapText="1"/>
      <protection/>
    </xf>
    <xf numFmtId="0" fontId="2" fillId="0" borderId="46" xfId="36" applyFont="1" applyFill="1" applyBorder="1" applyAlignment="1">
      <alignment horizontal="center" vertical="center" wrapText="1"/>
      <protection/>
    </xf>
    <xf numFmtId="0" fontId="4" fillId="0" borderId="46" xfId="36" applyFont="1" applyFill="1" applyBorder="1" applyAlignment="1">
      <alignment horizontal="center" vertical="center" wrapText="1"/>
      <protection/>
    </xf>
    <xf numFmtId="0" fontId="4" fillId="0" borderId="45" xfId="36" applyFont="1" applyFill="1" applyBorder="1" applyAlignment="1">
      <alignment horizontal="center" vertical="center" wrapText="1"/>
      <protection/>
    </xf>
    <xf numFmtId="0" fontId="13" fillId="0" borderId="46" xfId="36" applyFont="1" applyFill="1" applyBorder="1" applyAlignment="1">
      <alignment horizontal="center" vertical="center" wrapText="1"/>
      <protection/>
    </xf>
    <xf numFmtId="0" fontId="3" fillId="38" borderId="35" xfId="36" applyFont="1" applyFill="1" applyBorder="1" applyAlignment="1">
      <alignment horizontal="center" vertical="center" wrapText="1"/>
      <protection/>
    </xf>
    <xf numFmtId="0" fontId="3" fillId="38" borderId="36" xfId="36" applyFont="1" applyFill="1" applyBorder="1" applyAlignment="1">
      <alignment horizontal="center" vertical="center" wrapText="1"/>
      <protection/>
    </xf>
    <xf numFmtId="0" fontId="3" fillId="38" borderId="37" xfId="36" applyFont="1" applyFill="1" applyBorder="1" applyAlignment="1">
      <alignment horizontal="center" vertical="center" wrapText="1"/>
      <protection/>
    </xf>
    <xf numFmtId="0" fontId="3" fillId="0" borderId="47" xfId="36" applyFont="1" applyFill="1" applyBorder="1" applyAlignment="1">
      <alignment horizontal="center" vertical="center"/>
      <protection/>
    </xf>
    <xf numFmtId="0" fontId="2" fillId="0" borderId="48" xfId="36" applyFont="1" applyFill="1" applyBorder="1" applyAlignment="1">
      <alignment horizontal="center" vertical="center" wrapText="1"/>
      <protection/>
    </xf>
    <xf numFmtId="0" fontId="2" fillId="0" borderId="49" xfId="36" applyFont="1" applyFill="1" applyBorder="1" applyAlignment="1">
      <alignment horizontal="center" vertical="center" wrapText="1"/>
      <protection/>
    </xf>
    <xf numFmtId="0" fontId="2" fillId="0" borderId="44" xfId="36" applyFont="1" applyFill="1" applyBorder="1" applyAlignment="1">
      <alignment horizontal="center" vertical="center" textRotation="255"/>
      <protection/>
    </xf>
    <xf numFmtId="0" fontId="10" fillId="0" borderId="0" xfId="36" applyFont="1" applyFill="1" applyAlignment="1">
      <alignment vertical="center"/>
      <protection/>
    </xf>
    <xf numFmtId="0" fontId="11" fillId="0" borderId="0" xfId="36" applyFont="1" applyFill="1" applyAlignment="1">
      <alignment horizontal="left" vertical="center" wrapText="1"/>
      <protection/>
    </xf>
    <xf numFmtId="0" fontId="11" fillId="0" borderId="0" xfId="36" applyFont="1" applyFill="1" applyAlignment="1">
      <alignment horizontal="center" vertical="center"/>
      <protection/>
    </xf>
    <xf numFmtId="0" fontId="11" fillId="0" borderId="0" xfId="36" applyFont="1" applyFill="1" applyAlignment="1">
      <alignment vertical="center"/>
      <protection/>
    </xf>
    <xf numFmtId="0" fontId="10" fillId="0" borderId="0" xfId="36" applyFont="1" applyFill="1" applyAlignment="1">
      <alignment horizontal="center" vertical="center" wrapText="1"/>
      <protection/>
    </xf>
    <xf numFmtId="0" fontId="3" fillId="0" borderId="42" xfId="36" applyFont="1" applyFill="1" applyBorder="1" applyAlignment="1">
      <alignment horizontal="center" vertical="center" wrapText="1"/>
      <protection/>
    </xf>
    <xf numFmtId="0" fontId="11" fillId="0" borderId="23" xfId="36" applyFont="1" applyFill="1" applyBorder="1" applyAlignment="1">
      <alignment horizontal="left" vertical="center" wrapText="1"/>
      <protection/>
    </xf>
    <xf numFmtId="0" fontId="11" fillId="0" borderId="50" xfId="36" applyFont="1" applyFill="1" applyBorder="1" applyAlignment="1">
      <alignment horizontal="left" vertical="center" wrapText="1"/>
      <protection/>
    </xf>
    <xf numFmtId="0" fontId="3" fillId="0" borderId="23" xfId="36" applyFont="1" applyFill="1" applyBorder="1" applyAlignment="1">
      <alignment horizontal="left" vertical="center" wrapText="1"/>
      <protection/>
    </xf>
    <xf numFmtId="0" fontId="2" fillId="0" borderId="23" xfId="36" applyFont="1" applyFill="1" applyBorder="1" applyAlignment="1">
      <alignment horizontal="center" vertical="center" wrapText="1"/>
      <protection/>
    </xf>
    <xf numFmtId="0" fontId="0" fillId="0" borderId="0" xfId="33">
      <alignment vertical="center"/>
      <protection/>
    </xf>
    <xf numFmtId="0" fontId="11" fillId="0" borderId="23" xfId="36" applyFont="1" applyFill="1" applyBorder="1" applyAlignment="1">
      <alignment horizontal="centerContinuous" vertical="center" wrapText="1"/>
      <protection/>
    </xf>
    <xf numFmtId="0" fontId="3" fillId="0" borderId="20" xfId="36" applyFont="1" applyFill="1" applyBorder="1" applyAlignment="1">
      <alignment horizontal="centerContinuous" vertical="center" wrapText="1"/>
      <protection/>
    </xf>
    <xf numFmtId="0" fontId="3" fillId="0" borderId="22" xfId="36" applyFont="1" applyFill="1" applyBorder="1" applyAlignment="1">
      <alignment horizontal="centerContinuous" vertical="center" wrapText="1"/>
      <protection/>
    </xf>
    <xf numFmtId="0" fontId="11" fillId="0" borderId="19" xfId="36" applyFont="1" applyFill="1" applyBorder="1" applyAlignment="1">
      <alignment horizontal="centerContinuous" vertical="center" wrapText="1"/>
      <protection/>
    </xf>
    <xf numFmtId="0" fontId="3" fillId="0" borderId="21" xfId="36" applyFont="1" applyFill="1" applyBorder="1" applyAlignment="1">
      <alignment horizontal="centerContinuous" vertical="center" wrapText="1"/>
      <protection/>
    </xf>
    <xf numFmtId="0" fontId="11" fillId="0" borderId="20" xfId="36" applyFont="1" applyFill="1" applyBorder="1" applyAlignment="1">
      <alignment horizontal="centerContinuous" vertical="center" wrapText="1"/>
      <protection/>
    </xf>
    <xf numFmtId="0" fontId="12" fillId="0" borderId="23" xfId="36" applyFont="1" applyFill="1" applyBorder="1" applyAlignment="1">
      <alignment vertical="center" textRotation="255"/>
      <protection/>
    </xf>
    <xf numFmtId="0" fontId="12" fillId="0" borderId="22" xfId="36" applyFont="1" applyFill="1" applyBorder="1" applyAlignment="1">
      <alignment vertical="center" textRotation="255"/>
      <protection/>
    </xf>
    <xf numFmtId="0" fontId="11" fillId="0" borderId="20" xfId="36" applyFont="1" applyFill="1" applyBorder="1" applyAlignment="1">
      <alignment horizontal="left" vertical="center" wrapText="1"/>
      <protection/>
    </xf>
    <xf numFmtId="0" fontId="2" fillId="0" borderId="23" xfId="34" applyFont="1" applyFill="1" applyBorder="1" applyAlignment="1">
      <alignment horizontal="center" vertical="center" wrapText="1"/>
      <protection/>
    </xf>
    <xf numFmtId="0" fontId="10" fillId="0" borderId="19" xfId="34" applyFont="1" applyFill="1" applyBorder="1" applyAlignment="1">
      <alignment horizontal="center" vertical="center" wrapText="1"/>
      <protection/>
    </xf>
    <xf numFmtId="0" fontId="10" fillId="0" borderId="30" xfId="34" applyFont="1" applyFill="1" applyBorder="1" applyAlignment="1">
      <alignment horizontal="center" vertical="center" wrapText="1"/>
      <protection/>
    </xf>
    <xf numFmtId="0" fontId="16" fillId="0" borderId="23" xfId="36" applyFont="1" applyFill="1" applyBorder="1" applyAlignment="1">
      <alignment horizontal="center" vertical="center" wrapText="1"/>
      <protection/>
    </xf>
    <xf numFmtId="0" fontId="4" fillId="0" borderId="23" xfId="36" applyFont="1" applyFill="1" applyBorder="1" applyAlignment="1">
      <alignment horizontal="center" vertical="center" wrapText="1"/>
      <protection/>
    </xf>
    <xf numFmtId="0" fontId="17" fillId="0" borderId="19" xfId="36" applyFont="1" applyFill="1" applyBorder="1" applyAlignment="1">
      <alignment horizontal="center" vertical="center" wrapText="1"/>
      <protection/>
    </xf>
    <xf numFmtId="0" fontId="17" fillId="0" borderId="20" xfId="36" applyFont="1" applyFill="1" applyBorder="1" applyAlignment="1">
      <alignment horizontal="center" vertical="center"/>
      <protection/>
    </xf>
    <xf numFmtId="0" fontId="17" fillId="0" borderId="19" xfId="36" applyFont="1" applyFill="1" applyBorder="1" applyAlignment="1">
      <alignment horizontal="center" vertical="center"/>
      <protection/>
    </xf>
    <xf numFmtId="0" fontId="17" fillId="0" borderId="27" xfId="36" applyFont="1" applyFill="1" applyBorder="1" applyAlignment="1">
      <alignment horizontal="center" vertical="center"/>
      <protection/>
    </xf>
    <xf numFmtId="0" fontId="17" fillId="0" borderId="31" xfId="36" applyFont="1" applyFill="1" applyBorder="1" applyAlignment="1">
      <alignment horizontal="center" vertical="center"/>
      <protection/>
    </xf>
    <xf numFmtId="0" fontId="2" fillId="0" borderId="26" xfId="36" applyFont="1" applyFill="1" applyBorder="1" applyAlignment="1">
      <alignment vertical="center"/>
      <protection/>
    </xf>
    <xf numFmtId="0" fontId="2" fillId="0" borderId="23" xfId="36" applyFont="1" applyFill="1" applyBorder="1" applyAlignment="1">
      <alignment vertical="center"/>
      <protection/>
    </xf>
    <xf numFmtId="0" fontId="2" fillId="0" borderId="14" xfId="36" applyFont="1" applyFill="1" applyBorder="1" applyAlignment="1">
      <alignment vertical="center"/>
      <protection/>
    </xf>
    <xf numFmtId="0" fontId="10" fillId="0" borderId="51" xfId="36" applyFont="1" applyFill="1" applyBorder="1" applyAlignment="1">
      <alignment horizontal="center" vertical="center" textRotation="255" wrapText="1"/>
      <protection/>
    </xf>
    <xf numFmtId="0" fontId="10" fillId="0" borderId="0" xfId="33" applyFont="1">
      <alignment vertical="center"/>
      <protection/>
    </xf>
    <xf numFmtId="185" fontId="2" fillId="0" borderId="49" xfId="36" applyNumberFormat="1" applyFont="1" applyFill="1" applyBorder="1" applyAlignment="1">
      <alignment horizontal="center" vertical="center" wrapText="1"/>
      <protection/>
    </xf>
    <xf numFmtId="0" fontId="20" fillId="0" borderId="16" xfId="36" applyFont="1" applyFill="1" applyBorder="1" applyAlignment="1">
      <alignment horizontal="center" vertical="center" wrapText="1"/>
      <protection/>
    </xf>
    <xf numFmtId="0" fontId="20" fillId="38" borderId="36" xfId="36" applyFont="1" applyFill="1" applyBorder="1" applyAlignment="1">
      <alignment horizontal="center" vertical="center"/>
      <protection/>
    </xf>
    <xf numFmtId="0" fontId="2" fillId="0" borderId="16" xfId="34" applyFont="1" applyFill="1" applyBorder="1" applyAlignment="1">
      <alignment horizontal="center" vertical="center" wrapText="1"/>
      <protection/>
    </xf>
    <xf numFmtId="0" fontId="2" fillId="0" borderId="17" xfId="34" applyFont="1" applyFill="1" applyBorder="1" applyAlignment="1">
      <alignment horizontal="center" vertical="center" wrapText="1"/>
      <protection/>
    </xf>
    <xf numFmtId="0" fontId="10" fillId="0" borderId="0" xfId="33" applyFont="1" applyFill="1">
      <alignment vertical="center"/>
      <protection/>
    </xf>
    <xf numFmtId="0" fontId="10" fillId="0" borderId="51" xfId="34" applyFont="1" applyFill="1" applyBorder="1" applyAlignment="1">
      <alignment horizontal="center" vertical="center" wrapText="1"/>
      <protection/>
    </xf>
    <xf numFmtId="0" fontId="2" fillId="39" borderId="0" xfId="36" applyFont="1" applyFill="1" applyAlignment="1">
      <alignment vertical="center"/>
      <protection/>
    </xf>
    <xf numFmtId="0" fontId="2" fillId="0" borderId="42" xfId="36" applyFont="1" applyFill="1" applyBorder="1" applyAlignment="1">
      <alignment vertical="center"/>
      <protection/>
    </xf>
    <xf numFmtId="0" fontId="17" fillId="0" borderId="35" xfId="36" applyFont="1" applyFill="1" applyBorder="1" applyAlignment="1">
      <alignment horizontal="center" vertical="center"/>
      <protection/>
    </xf>
    <xf numFmtId="0" fontId="17" fillId="0" borderId="17" xfId="36" applyFont="1" applyFill="1" applyBorder="1" applyAlignment="1">
      <alignment horizontal="center" vertical="center"/>
      <protection/>
    </xf>
    <xf numFmtId="0" fontId="3" fillId="0" borderId="26" xfId="36" applyFont="1" applyFill="1" applyBorder="1" applyAlignment="1">
      <alignment vertical="center"/>
      <protection/>
    </xf>
    <xf numFmtId="0" fontId="3" fillId="0" borderId="23" xfId="36" applyFont="1" applyFill="1" applyBorder="1" applyAlignment="1">
      <alignment vertical="center"/>
      <protection/>
    </xf>
    <xf numFmtId="0" fontId="3" fillId="0" borderId="14" xfId="36" applyFont="1" applyFill="1" applyBorder="1" applyAlignment="1">
      <alignment vertical="center"/>
      <protection/>
    </xf>
    <xf numFmtId="0" fontId="3" fillId="0" borderId="25" xfId="36" applyFont="1" applyFill="1" applyBorder="1" applyAlignment="1">
      <alignment horizontal="center" vertical="center" wrapText="1"/>
      <protection/>
    </xf>
    <xf numFmtId="0" fontId="20" fillId="0" borderId="19" xfId="36" applyFont="1" applyFill="1" applyBorder="1" applyAlignment="1">
      <alignment horizontal="center" vertical="center"/>
      <protection/>
    </xf>
    <xf numFmtId="0" fontId="20" fillId="0" borderId="36" xfId="36" applyFont="1" applyFill="1" applyBorder="1" applyAlignment="1">
      <alignment horizontal="center" vertical="center"/>
      <protection/>
    </xf>
    <xf numFmtId="0" fontId="21" fillId="0" borderId="46" xfId="36" applyFont="1" applyFill="1" applyBorder="1" applyAlignment="1">
      <alignment horizontal="center" vertical="center" wrapText="1"/>
      <protection/>
    </xf>
    <xf numFmtId="0" fontId="17" fillId="0" borderId="23" xfId="36" applyFont="1" applyFill="1" applyBorder="1" applyAlignment="1">
      <alignment horizontal="center" vertical="center"/>
      <protection/>
    </xf>
    <xf numFmtId="0" fontId="17" fillId="0" borderId="22" xfId="36" applyFont="1" applyFill="1" applyBorder="1" applyAlignment="1">
      <alignment horizontal="center" vertical="center"/>
      <protection/>
    </xf>
    <xf numFmtId="0" fontId="0" fillId="0" borderId="0" xfId="33" applyFill="1">
      <alignment vertical="center"/>
      <protection/>
    </xf>
    <xf numFmtId="0" fontId="2" fillId="0" borderId="52" xfId="36" applyFont="1" applyFill="1" applyBorder="1" applyAlignment="1">
      <alignment horizontal="center" vertical="center" wrapText="1"/>
      <protection/>
    </xf>
    <xf numFmtId="0" fontId="2" fillId="0" borderId="53" xfId="36" applyFont="1" applyFill="1" applyBorder="1" applyAlignment="1">
      <alignment horizontal="center" vertical="center" wrapText="1"/>
      <protection/>
    </xf>
    <xf numFmtId="0" fontId="2" fillId="0" borderId="54" xfId="36" applyFont="1" applyFill="1" applyBorder="1" applyAlignment="1">
      <alignment horizontal="center" vertical="center" wrapText="1"/>
      <protection/>
    </xf>
    <xf numFmtId="0" fontId="10" fillId="0" borderId="49" xfId="34" applyFont="1" applyFill="1" applyBorder="1" applyAlignment="1">
      <alignment horizontal="center" vertical="center" wrapText="1"/>
      <protection/>
    </xf>
    <xf numFmtId="0" fontId="20" fillId="0" borderId="30" xfId="36" applyFont="1" applyFill="1" applyBorder="1" applyAlignment="1">
      <alignment horizontal="center" vertical="center"/>
      <protection/>
    </xf>
    <xf numFmtId="0" fontId="58" fillId="0" borderId="35" xfId="36" applyFont="1" applyFill="1" applyBorder="1" applyAlignment="1">
      <alignment horizontal="center" vertical="center"/>
      <protection/>
    </xf>
    <xf numFmtId="0" fontId="58" fillId="0" borderId="15" xfId="36" applyFont="1" applyFill="1" applyBorder="1" applyAlignment="1">
      <alignment horizontal="center" vertical="center"/>
      <protection/>
    </xf>
    <xf numFmtId="0" fontId="20" fillId="0" borderId="42" xfId="36" applyFont="1" applyFill="1" applyBorder="1" applyAlignment="1">
      <alignment horizontal="center" vertical="center" wrapText="1"/>
      <protection/>
    </xf>
    <xf numFmtId="0" fontId="20" fillId="38" borderId="14" xfId="36" applyFont="1" applyFill="1" applyBorder="1" applyAlignment="1">
      <alignment horizontal="center" vertical="center"/>
      <protection/>
    </xf>
    <xf numFmtId="0" fontId="10" fillId="0" borderId="48" xfId="34" applyFont="1" applyFill="1" applyBorder="1" applyAlignment="1">
      <alignment horizontal="center" vertical="center" wrapText="1"/>
      <protection/>
    </xf>
    <xf numFmtId="0" fontId="10" fillId="0" borderId="45" xfId="34" applyFont="1" applyFill="1" applyBorder="1" applyAlignment="1">
      <alignment horizontal="center" vertical="center" wrapText="1"/>
      <protection/>
    </xf>
    <xf numFmtId="0" fontId="10" fillId="0" borderId="46" xfId="34" applyFont="1" applyFill="1" applyBorder="1" applyAlignment="1">
      <alignment horizontal="center" vertical="center" wrapText="1"/>
      <protection/>
    </xf>
    <xf numFmtId="0" fontId="10" fillId="0" borderId="55" xfId="34" applyFont="1" applyFill="1" applyBorder="1" applyAlignment="1">
      <alignment horizontal="center" vertical="center" wrapText="1"/>
      <protection/>
    </xf>
    <xf numFmtId="0" fontId="10" fillId="0" borderId="49" xfId="34" applyFont="1" applyFill="1" applyBorder="1" applyAlignment="1">
      <alignment horizontal="center" vertical="center" wrapText="1"/>
      <protection/>
    </xf>
    <xf numFmtId="0" fontId="11" fillId="0" borderId="50" xfId="36" applyFont="1" applyFill="1" applyBorder="1" applyAlignment="1">
      <alignment horizontal="left" vertical="center" wrapText="1"/>
      <protection/>
    </xf>
    <xf numFmtId="0" fontId="3" fillId="0" borderId="23" xfId="36" applyFont="1" applyFill="1" applyBorder="1" applyAlignment="1">
      <alignment horizontal="left" vertical="center" wrapText="1"/>
      <protection/>
    </xf>
    <xf numFmtId="0" fontId="11" fillId="0" borderId="56" xfId="36" applyFont="1" applyFill="1" applyBorder="1" applyAlignment="1">
      <alignment horizontal="left" vertical="center" wrapText="1"/>
      <protection/>
    </xf>
    <xf numFmtId="0" fontId="3" fillId="0" borderId="14" xfId="36" applyFont="1" applyFill="1" applyBorder="1" applyAlignment="1">
      <alignment horizontal="left" vertical="center" wrapText="1"/>
      <protection/>
    </xf>
    <xf numFmtId="0" fontId="11" fillId="0" borderId="43" xfId="36" applyFont="1" applyFill="1" applyBorder="1" applyAlignment="1">
      <alignment horizontal="left" vertical="center" wrapText="1"/>
      <protection/>
    </xf>
    <xf numFmtId="0" fontId="3" fillId="0" borderId="47" xfId="36" applyFont="1" applyFill="1" applyBorder="1" applyAlignment="1">
      <alignment horizontal="left" vertical="center" wrapText="1"/>
      <protection/>
    </xf>
    <xf numFmtId="0" fontId="11" fillId="0" borderId="19" xfId="36" applyFont="1" applyFill="1" applyBorder="1" applyAlignment="1">
      <alignment vertical="center" wrapText="1"/>
      <protection/>
    </xf>
    <xf numFmtId="0" fontId="11" fillId="0" borderId="20" xfId="36" applyFont="1" applyFill="1" applyBorder="1" applyAlignment="1">
      <alignment vertical="center" wrapText="1"/>
      <protection/>
    </xf>
    <xf numFmtId="0" fontId="59" fillId="0" borderId="36" xfId="36" applyFont="1" applyFill="1" applyBorder="1" applyAlignment="1">
      <alignment horizontal="left" vertical="center"/>
      <protection/>
    </xf>
    <xf numFmtId="0" fontId="59" fillId="0" borderId="35" xfId="36" applyFont="1" applyFill="1" applyBorder="1" applyAlignment="1">
      <alignment horizontal="left" vertical="center"/>
      <protection/>
    </xf>
    <xf numFmtId="0" fontId="11" fillId="0" borderId="19" xfId="36" applyFont="1" applyFill="1" applyBorder="1" applyAlignment="1">
      <alignment horizontal="left" vertical="center" wrapText="1"/>
      <protection/>
    </xf>
    <xf numFmtId="0" fontId="11" fillId="0" borderId="20" xfId="36" applyFont="1" applyFill="1" applyBorder="1" applyAlignment="1">
      <alignment horizontal="left" vertical="center" wrapText="1"/>
      <protection/>
    </xf>
    <xf numFmtId="0" fontId="11" fillId="0" borderId="30" xfId="36" applyFont="1" applyFill="1" applyBorder="1" applyAlignment="1">
      <alignment horizontal="left" vertical="center"/>
      <protection/>
    </xf>
    <xf numFmtId="0" fontId="11" fillId="0" borderId="31" xfId="36" applyFont="1" applyFill="1" applyBorder="1" applyAlignment="1">
      <alignment horizontal="left" vertical="center"/>
      <protection/>
    </xf>
    <xf numFmtId="0" fontId="2" fillId="0" borderId="23" xfId="36" applyFont="1" applyFill="1" applyBorder="1" applyAlignment="1">
      <alignment horizontal="center" vertical="center" wrapText="1"/>
      <protection/>
    </xf>
    <xf numFmtId="0" fontId="3" fillId="0" borderId="25" xfId="36" applyFont="1" applyFill="1" applyBorder="1" applyAlignment="1">
      <alignment horizontal="center" vertical="center"/>
      <protection/>
    </xf>
    <xf numFmtId="0" fontId="3" fillId="0" borderId="48" xfId="36" applyFont="1" applyFill="1" applyBorder="1" applyAlignment="1">
      <alignment horizontal="center" vertical="center"/>
      <protection/>
    </xf>
    <xf numFmtId="0" fontId="11" fillId="0" borderId="28" xfId="36" applyFont="1" applyFill="1" applyBorder="1" applyAlignment="1">
      <alignment horizontal="left" vertical="center" wrapText="1"/>
      <protection/>
    </xf>
    <xf numFmtId="0" fontId="11" fillId="0" borderId="27" xfId="36" applyFont="1" applyFill="1" applyBorder="1" applyAlignment="1">
      <alignment horizontal="left" vertical="center" wrapText="1"/>
      <protection/>
    </xf>
    <xf numFmtId="0" fontId="10" fillId="0" borderId="57" xfId="36" applyFont="1" applyFill="1" applyBorder="1" applyAlignment="1">
      <alignment horizontal="center" vertical="center" wrapText="1"/>
      <protection/>
    </xf>
    <xf numFmtId="0" fontId="10" fillId="0" borderId="51" xfId="36" applyFont="1" applyFill="1" applyBorder="1" applyAlignment="1">
      <alignment horizontal="center" vertical="center" wrapText="1"/>
      <protection/>
    </xf>
    <xf numFmtId="0" fontId="10" fillId="0" borderId="58" xfId="36" applyFont="1" applyFill="1" applyBorder="1" applyAlignment="1">
      <alignment horizontal="center" vertical="center" wrapText="1"/>
      <protection/>
    </xf>
    <xf numFmtId="0" fontId="10" fillId="0" borderId="57" xfId="34" applyFont="1" applyFill="1" applyBorder="1" applyAlignment="1">
      <alignment horizontal="center" vertical="center" wrapText="1"/>
      <protection/>
    </xf>
    <xf numFmtId="0" fontId="10" fillId="0" borderId="51" xfId="34" applyFont="1" applyFill="1" applyBorder="1" applyAlignment="1">
      <alignment horizontal="center" vertical="center" wrapText="1"/>
      <protection/>
    </xf>
    <xf numFmtId="0" fontId="10" fillId="0" borderId="58" xfId="34" applyFont="1" applyFill="1" applyBorder="1" applyAlignment="1">
      <alignment horizontal="center" vertical="center" wrapText="1"/>
      <protection/>
    </xf>
    <xf numFmtId="0" fontId="11" fillId="0" borderId="59" xfId="35" applyFont="1" applyFill="1" applyBorder="1" applyAlignment="1">
      <alignment horizontal="left" vertical="center" wrapText="1"/>
      <protection/>
    </xf>
    <xf numFmtId="0" fontId="3" fillId="0" borderId="26" xfId="35" applyFont="1" applyFill="1" applyBorder="1" applyAlignment="1">
      <alignment horizontal="left" vertical="center" wrapText="1"/>
      <protection/>
    </xf>
    <xf numFmtId="0" fontId="3" fillId="0" borderId="20" xfId="36" applyFont="1" applyFill="1" applyBorder="1" applyAlignment="1">
      <alignment horizontal="left" vertical="center" wrapText="1"/>
      <protection/>
    </xf>
    <xf numFmtId="0" fontId="13" fillId="0" borderId="50" xfId="35" applyFont="1" applyFill="1" applyBorder="1" applyAlignment="1">
      <alignment horizontal="left" vertical="center" wrapText="1"/>
      <protection/>
    </xf>
    <xf numFmtId="0" fontId="4" fillId="0" borderId="23" xfId="35" applyFont="1" applyFill="1" applyBorder="1" applyAlignment="1">
      <alignment horizontal="left" vertical="center" wrapText="1"/>
      <protection/>
    </xf>
    <xf numFmtId="0" fontId="11" fillId="0" borderId="23" xfId="36" applyFont="1" applyFill="1" applyBorder="1" applyAlignment="1">
      <alignment horizontal="left" vertical="center" wrapText="1"/>
      <protection/>
    </xf>
    <xf numFmtId="0" fontId="11" fillId="0" borderId="14" xfId="36" applyFont="1" applyFill="1" applyBorder="1" applyAlignment="1">
      <alignment horizontal="left" vertical="center" wrapText="1"/>
      <protection/>
    </xf>
    <xf numFmtId="0" fontId="3" fillId="0" borderId="59" xfId="36" applyFont="1" applyFill="1" applyBorder="1" applyAlignment="1">
      <alignment horizontal="center" vertical="center"/>
      <protection/>
    </xf>
    <xf numFmtId="0" fontId="3" fillId="0" borderId="26" xfId="36" applyFont="1" applyFill="1" applyBorder="1" applyAlignment="1">
      <alignment horizontal="center" vertical="center"/>
      <protection/>
    </xf>
    <xf numFmtId="0" fontId="3" fillId="0" borderId="56" xfId="36" applyFont="1" applyFill="1" applyBorder="1" applyAlignment="1">
      <alignment horizontal="center" vertical="center"/>
      <protection/>
    </xf>
    <xf numFmtId="0" fontId="3" fillId="0" borderId="60" xfId="36" applyFont="1" applyFill="1" applyBorder="1" applyAlignment="1">
      <alignment horizontal="center" vertical="center"/>
      <protection/>
    </xf>
    <xf numFmtId="0" fontId="11" fillId="0" borderId="59" xfId="36" applyFont="1" applyFill="1" applyBorder="1" applyAlignment="1">
      <alignment horizontal="center" vertical="center" wrapText="1"/>
      <protection/>
    </xf>
    <xf numFmtId="0" fontId="3" fillId="0" borderId="26" xfId="36" applyFont="1" applyFill="1" applyBorder="1" applyAlignment="1">
      <alignment horizontal="center" vertical="center" wrapText="1"/>
      <protection/>
    </xf>
    <xf numFmtId="0" fontId="11" fillId="38" borderId="56" xfId="36" applyFont="1" applyFill="1" applyBorder="1" applyAlignment="1">
      <alignment horizontal="center" vertical="center" wrapText="1"/>
      <protection/>
    </xf>
    <xf numFmtId="0" fontId="3" fillId="38" borderId="14" xfId="36" applyFont="1" applyFill="1" applyBorder="1" applyAlignment="1">
      <alignment horizontal="center" vertical="center" wrapText="1"/>
      <protection/>
    </xf>
    <xf numFmtId="0" fontId="11" fillId="0" borderId="56" xfId="36" applyFont="1" applyFill="1" applyBorder="1" applyAlignment="1">
      <alignment horizontal="center" vertical="center" wrapText="1"/>
      <protection/>
    </xf>
    <xf numFmtId="0" fontId="3" fillId="0" borderId="14" xfId="36" applyFont="1" applyFill="1" applyBorder="1" applyAlignment="1">
      <alignment horizontal="center" vertical="center" wrapText="1"/>
      <protection/>
    </xf>
    <xf numFmtId="0" fontId="10" fillId="0" borderId="30" xfId="34" applyFont="1" applyFill="1" applyBorder="1" applyAlignment="1">
      <alignment horizontal="center" vertical="center" wrapText="1"/>
      <protection/>
    </xf>
    <xf numFmtId="0" fontId="0" fillId="0" borderId="40" xfId="0" applyBorder="1" applyAlignment="1">
      <alignment/>
    </xf>
    <xf numFmtId="0" fontId="0" fillId="0" borderId="16" xfId="0" applyBorder="1" applyAlignment="1">
      <alignment/>
    </xf>
    <xf numFmtId="0" fontId="3" fillId="0" borderId="15" xfId="36" applyFont="1" applyFill="1" applyBorder="1" applyAlignment="1">
      <alignment horizontal="center" vertical="center"/>
      <protection/>
    </xf>
    <xf numFmtId="0" fontId="3" fillId="0" borderId="49" xfId="36" applyFont="1" applyFill="1" applyBorder="1" applyAlignment="1">
      <alignment horizontal="center" vertical="center"/>
      <protection/>
    </xf>
    <xf numFmtId="0" fontId="3" fillId="0" borderId="61" xfId="36" applyFont="1" applyFill="1" applyBorder="1" applyAlignment="1">
      <alignment horizontal="center" vertical="center"/>
      <protection/>
    </xf>
    <xf numFmtId="185" fontId="3" fillId="0" borderId="15" xfId="36" applyNumberFormat="1" applyFont="1" applyFill="1" applyBorder="1" applyAlignment="1">
      <alignment horizontal="center" vertical="center"/>
      <protection/>
    </xf>
    <xf numFmtId="185" fontId="3" fillId="0" borderId="49" xfId="36" applyNumberFormat="1" applyFont="1" applyFill="1" applyBorder="1" applyAlignment="1">
      <alignment horizontal="center" vertical="center"/>
      <protection/>
    </xf>
    <xf numFmtId="185" fontId="3" fillId="0" borderId="60" xfId="36" applyNumberFormat="1" applyFont="1" applyFill="1" applyBorder="1" applyAlignment="1">
      <alignment horizontal="center" vertical="center"/>
      <protection/>
    </xf>
    <xf numFmtId="185" fontId="3" fillId="0" borderId="14" xfId="36" applyNumberFormat="1" applyFont="1" applyFill="1" applyBorder="1" applyAlignment="1">
      <alignment horizontal="center" vertical="center"/>
      <protection/>
    </xf>
    <xf numFmtId="0" fontId="11" fillId="0" borderId="19" xfId="36" applyFont="1" applyFill="1" applyBorder="1" applyAlignment="1">
      <alignment horizontal="center" vertical="center" wrapText="1"/>
      <protection/>
    </xf>
    <xf numFmtId="0" fontId="3" fillId="0" borderId="20" xfId="36" applyFont="1" applyFill="1" applyBorder="1" applyAlignment="1">
      <alignment horizontal="center" vertical="center" wrapText="1"/>
      <protection/>
    </xf>
    <xf numFmtId="0" fontId="3" fillId="0" borderId="19" xfId="36" applyFont="1" applyFill="1" applyBorder="1" applyAlignment="1">
      <alignment horizontal="center" vertical="center" wrapText="1"/>
      <protection/>
    </xf>
    <xf numFmtId="0" fontId="11" fillId="0" borderId="20" xfId="36" applyFont="1" applyFill="1" applyBorder="1" applyAlignment="1">
      <alignment horizontal="center" vertical="center" wrapText="1"/>
      <protection/>
    </xf>
    <xf numFmtId="0" fontId="11" fillId="0" borderId="21" xfId="36" applyFont="1" applyFill="1" applyBorder="1" applyAlignment="1">
      <alignment horizontal="center" vertical="center" wrapText="1"/>
      <protection/>
    </xf>
    <xf numFmtId="0" fontId="3" fillId="0" borderId="21" xfId="36" applyFont="1" applyFill="1" applyBorder="1" applyAlignment="1">
      <alignment horizontal="center" vertical="center" wrapText="1"/>
      <protection/>
    </xf>
    <xf numFmtId="0" fontId="11" fillId="38" borderId="50" xfId="36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/>
    </xf>
    <xf numFmtId="0" fontId="10" fillId="0" borderId="50" xfId="36" applyFont="1" applyFill="1" applyBorder="1" applyAlignment="1">
      <alignment horizontal="left" vertical="center" wrapText="1"/>
      <protection/>
    </xf>
    <xf numFmtId="0" fontId="10" fillId="0" borderId="23" xfId="36" applyFont="1" applyFill="1" applyBorder="1" applyAlignment="1">
      <alignment horizontal="left" vertical="center" wrapText="1"/>
      <protection/>
    </xf>
    <xf numFmtId="0" fontId="0" fillId="0" borderId="23" xfId="0" applyFont="1" applyBorder="1" applyAlignment="1">
      <alignment horizontal="left" vertical="center"/>
    </xf>
    <xf numFmtId="0" fontId="10" fillId="0" borderId="30" xfId="34" applyFont="1" applyFill="1" applyBorder="1" applyAlignment="1">
      <alignment horizontal="center" vertical="distributed"/>
      <protection/>
    </xf>
    <xf numFmtId="0" fontId="3" fillId="0" borderId="14" xfId="36" applyFont="1" applyFill="1" applyBorder="1" applyAlignment="1">
      <alignment horizontal="center" vertical="center"/>
      <protection/>
    </xf>
    <xf numFmtId="0" fontId="11" fillId="0" borderId="62" xfId="36" applyFont="1" applyFill="1" applyBorder="1" applyAlignment="1">
      <alignment horizontal="left" vertical="center" wrapText="1"/>
      <protection/>
    </xf>
    <xf numFmtId="0" fontId="3" fillId="0" borderId="33" xfId="36" applyFont="1" applyFill="1" applyBorder="1" applyAlignment="1">
      <alignment horizontal="left" vertical="center" wrapText="1"/>
      <protection/>
    </xf>
    <xf numFmtId="0" fontId="11" fillId="0" borderId="36" xfId="36" applyFont="1" applyFill="1" applyBorder="1" applyAlignment="1">
      <alignment horizontal="left" vertical="center" wrapText="1"/>
      <protection/>
    </xf>
    <xf numFmtId="0" fontId="3" fillId="0" borderId="35" xfId="36" applyFont="1" applyFill="1" applyBorder="1" applyAlignment="1">
      <alignment horizontal="left" vertical="center" wrapText="1"/>
      <protection/>
    </xf>
    <xf numFmtId="0" fontId="3" fillId="0" borderId="27" xfId="36" applyFont="1" applyFill="1" applyBorder="1" applyAlignment="1">
      <alignment horizontal="left" vertical="center" wrapText="1"/>
      <protection/>
    </xf>
    <xf numFmtId="0" fontId="11" fillId="0" borderId="63" xfId="36" applyFont="1" applyFill="1" applyBorder="1" applyAlignment="1">
      <alignment horizontal="left" vertical="center" wrapText="1"/>
      <protection/>
    </xf>
    <xf numFmtId="0" fontId="0" fillId="0" borderId="42" xfId="0" applyFont="1" applyFill="1" applyBorder="1" applyAlignment="1">
      <alignment horizontal="left" vertical="center" wrapText="1"/>
    </xf>
    <xf numFmtId="0" fontId="11" fillId="0" borderId="30" xfId="36" applyFont="1" applyFill="1" applyBorder="1" applyAlignment="1">
      <alignment horizontal="left" vertical="center" wrapText="1"/>
      <protection/>
    </xf>
    <xf numFmtId="0" fontId="3" fillId="0" borderId="31" xfId="36" applyFont="1" applyFill="1" applyBorder="1" applyAlignment="1">
      <alignment horizontal="left" vertical="center" wrapText="1"/>
      <protection/>
    </xf>
    <xf numFmtId="0" fontId="59" fillId="0" borderId="50" xfId="36" applyFont="1" applyFill="1" applyBorder="1" applyAlignment="1">
      <alignment horizontal="left" vertical="center" wrapText="1"/>
      <protection/>
    </xf>
    <xf numFmtId="0" fontId="60" fillId="0" borderId="23" xfId="36" applyFont="1" applyFill="1" applyBorder="1" applyAlignment="1">
      <alignment horizontal="left" vertical="center" wrapText="1"/>
      <protection/>
    </xf>
    <xf numFmtId="0" fontId="59" fillId="0" borderId="19" xfId="36" applyFont="1" applyFill="1" applyBorder="1" applyAlignment="1">
      <alignment horizontal="left" vertical="center" wrapText="1"/>
      <protection/>
    </xf>
    <xf numFmtId="0" fontId="60" fillId="0" borderId="20" xfId="36" applyFont="1" applyFill="1" applyBorder="1" applyAlignment="1">
      <alignment horizontal="left" vertical="center" wrapText="1"/>
      <protection/>
    </xf>
    <xf numFmtId="0" fontId="15" fillId="0" borderId="0" xfId="36" applyFont="1" applyFill="1" applyBorder="1" applyAlignment="1">
      <alignment horizontal="center" vertical="center" wrapText="1"/>
      <protection/>
    </xf>
    <xf numFmtId="0" fontId="6" fillId="0" borderId="0" xfId="36" applyFont="1" applyFill="1" applyBorder="1" applyAlignment="1">
      <alignment horizontal="center" vertical="center" wrapText="1"/>
      <protection/>
    </xf>
    <xf numFmtId="0" fontId="10" fillId="0" borderId="64" xfId="36" applyFont="1" applyFill="1" applyBorder="1" applyAlignment="1">
      <alignment horizontal="center" vertical="center" textRotation="255" wrapText="1"/>
      <protection/>
    </xf>
    <xf numFmtId="0" fontId="10" fillId="0" borderId="51" xfId="36" applyFont="1" applyFill="1" applyBorder="1" applyAlignment="1">
      <alignment horizontal="center" vertical="center" textRotation="255" wrapText="1"/>
      <protection/>
    </xf>
    <xf numFmtId="0" fontId="2" fillId="0" borderId="51" xfId="36" applyFont="1" applyFill="1" applyBorder="1" applyAlignment="1">
      <alignment horizontal="center" vertical="center" textRotation="255" wrapText="1"/>
      <protection/>
    </xf>
    <xf numFmtId="0" fontId="2" fillId="0" borderId="65" xfId="36" applyFont="1" applyFill="1" applyBorder="1" applyAlignment="1">
      <alignment horizontal="center" vertical="center" textRotation="255" wrapText="1"/>
      <protection/>
    </xf>
    <xf numFmtId="0" fontId="10" fillId="0" borderId="34" xfId="36" applyFont="1" applyFill="1" applyBorder="1" applyAlignment="1">
      <alignment horizontal="center" vertical="center" textRotation="255"/>
      <protection/>
    </xf>
    <xf numFmtId="0" fontId="0" fillId="0" borderId="39" xfId="0" applyBorder="1" applyAlignment="1">
      <alignment/>
    </xf>
    <xf numFmtId="0" fontId="0" fillId="0" borderId="18" xfId="0" applyBorder="1" applyAlignment="1">
      <alignment/>
    </xf>
    <xf numFmtId="0" fontId="19" fillId="0" borderId="66" xfId="33" applyFont="1" applyBorder="1" applyAlignment="1">
      <alignment horizontal="right" vertical="center" wrapText="1"/>
      <protection/>
    </xf>
    <xf numFmtId="0" fontId="19" fillId="0" borderId="66" xfId="33" applyFont="1" applyBorder="1" applyAlignment="1">
      <alignment horizontal="right" vertical="center"/>
      <protection/>
    </xf>
    <xf numFmtId="0" fontId="3" fillId="38" borderId="23" xfId="36" applyFont="1" applyFill="1" applyBorder="1" applyAlignment="1">
      <alignment horizontal="center" vertical="center" wrapText="1"/>
      <protection/>
    </xf>
    <xf numFmtId="0" fontId="10" fillId="0" borderId="58" xfId="36" applyFont="1" applyFill="1" applyBorder="1" applyAlignment="1">
      <alignment horizontal="center" vertical="center" textRotation="255" wrapText="1"/>
      <protection/>
    </xf>
    <xf numFmtId="0" fontId="10" fillId="0" borderId="0" xfId="33" applyFont="1" applyAlignment="1">
      <alignment horizontal="left" vertical="center" wrapText="1"/>
      <protection/>
    </xf>
    <xf numFmtId="0" fontId="10" fillId="0" borderId="57" xfId="36" applyFont="1" applyFill="1" applyBorder="1" applyAlignment="1">
      <alignment horizontal="center" vertical="center" textRotation="255"/>
      <protection/>
    </xf>
    <xf numFmtId="0" fontId="10" fillId="0" borderId="51" xfId="36" applyFont="1" applyFill="1" applyBorder="1" applyAlignment="1">
      <alignment horizontal="center" vertical="center" textRotation="255"/>
      <protection/>
    </xf>
    <xf numFmtId="0" fontId="10" fillId="0" borderId="65" xfId="36" applyFont="1" applyFill="1" applyBorder="1" applyAlignment="1">
      <alignment horizontal="center" vertical="center" textRotation="255"/>
      <protection/>
    </xf>
    <xf numFmtId="0" fontId="10" fillId="0" borderId="22" xfId="36" applyFont="1" applyFill="1" applyBorder="1" applyAlignment="1">
      <alignment horizontal="center" vertical="center" textRotation="255"/>
      <protection/>
    </xf>
    <xf numFmtId="0" fontId="2" fillId="0" borderId="22" xfId="36" applyFont="1" applyFill="1" applyBorder="1" applyAlignment="1">
      <alignment horizontal="center" vertical="center" textRotation="255"/>
      <protection/>
    </xf>
    <xf numFmtId="0" fontId="2" fillId="0" borderId="51" xfId="36" applyFont="1" applyFill="1" applyBorder="1" applyAlignment="1">
      <alignment horizontal="center" vertical="center" textRotation="255"/>
      <protection/>
    </xf>
    <xf numFmtId="0" fontId="2" fillId="0" borderId="43" xfId="36" applyFont="1" applyFill="1" applyBorder="1" applyAlignment="1">
      <alignment horizontal="center" vertical="center" textRotation="255"/>
      <protection/>
    </xf>
    <xf numFmtId="0" fontId="2" fillId="0" borderId="65" xfId="36" applyFont="1" applyFill="1" applyBorder="1" applyAlignment="1">
      <alignment horizontal="center" vertical="center" textRotation="255"/>
      <protection/>
    </xf>
    <xf numFmtId="0" fontId="0" fillId="0" borderId="42" xfId="0" applyFill="1" applyBorder="1" applyAlignment="1">
      <alignment horizontal="left" vertical="center" wrapText="1"/>
    </xf>
    <xf numFmtId="0" fontId="11" fillId="0" borderId="62" xfId="36" applyFont="1" applyFill="1" applyBorder="1" applyAlignment="1">
      <alignment horizontal="left" vertical="center"/>
      <protection/>
    </xf>
    <xf numFmtId="0" fontId="11" fillId="0" borderId="33" xfId="36" applyFont="1" applyFill="1" applyBorder="1" applyAlignment="1">
      <alignment horizontal="left" vertical="center"/>
      <protection/>
    </xf>
    <xf numFmtId="0" fontId="11" fillId="0" borderId="50" xfId="36" applyFont="1" applyFill="1" applyBorder="1" applyAlignment="1">
      <alignment vertical="center" wrapText="1"/>
      <protection/>
    </xf>
    <xf numFmtId="0" fontId="11" fillId="0" borderId="23" xfId="36" applyFont="1" applyFill="1" applyBorder="1" applyAlignment="1">
      <alignment vertical="center" wrapText="1"/>
      <protection/>
    </xf>
    <xf numFmtId="0" fontId="11" fillId="0" borderId="63" xfId="36" applyFont="1" applyFill="1" applyBorder="1" applyAlignment="1">
      <alignment horizontal="center" vertical="center" wrapText="1"/>
      <protection/>
    </xf>
    <xf numFmtId="0" fontId="3" fillId="0" borderId="42" xfId="36" applyFont="1" applyFill="1" applyBorder="1" applyAlignment="1">
      <alignment horizontal="center" vertical="center" wrapText="1"/>
      <protection/>
    </xf>
    <xf numFmtId="0" fontId="11" fillId="0" borderId="59" xfId="36" applyFont="1" applyFill="1" applyBorder="1" applyAlignment="1">
      <alignment horizontal="left" vertical="center" wrapText="1"/>
      <protection/>
    </xf>
    <xf numFmtId="0" fontId="11" fillId="0" borderId="26" xfId="36" applyFont="1" applyFill="1" applyBorder="1" applyAlignment="1">
      <alignment horizontal="left" vertical="center" wrapText="1"/>
      <protection/>
    </xf>
    <xf numFmtId="0" fontId="18" fillId="0" borderId="50" xfId="36" applyFont="1" applyFill="1" applyBorder="1" applyAlignment="1">
      <alignment horizontal="left" vertical="center" wrapText="1"/>
      <protection/>
    </xf>
    <xf numFmtId="0" fontId="18" fillId="0" borderId="23" xfId="36" applyFont="1" applyFill="1" applyBorder="1" applyAlignment="1">
      <alignment horizontal="left" vertical="center" wrapText="1"/>
      <protection/>
    </xf>
    <xf numFmtId="0" fontId="12" fillId="0" borderId="59" xfId="35" applyFont="1" applyFill="1" applyBorder="1" applyAlignment="1">
      <alignment horizontal="left" vertical="center" wrapText="1"/>
      <protection/>
    </xf>
    <xf numFmtId="0" fontId="5" fillId="0" borderId="26" xfId="35" applyFont="1" applyFill="1" applyBorder="1" applyAlignment="1">
      <alignment horizontal="left" vertical="center" wrapText="1"/>
      <protection/>
    </xf>
    <xf numFmtId="0" fontId="20" fillId="0" borderId="59" xfId="36" applyFont="1" applyFill="1" applyBorder="1" applyAlignment="1">
      <alignment horizontal="center" vertical="center"/>
      <protection/>
    </xf>
    <xf numFmtId="0" fontId="20" fillId="0" borderId="26" xfId="36" applyFont="1" applyFill="1" applyBorder="1" applyAlignment="1">
      <alignment horizontal="center" vertical="center"/>
      <protection/>
    </xf>
    <xf numFmtId="0" fontId="20" fillId="0" borderId="25" xfId="36" applyFont="1" applyFill="1" applyBorder="1" applyAlignment="1">
      <alignment horizontal="center" vertical="center"/>
      <protection/>
    </xf>
    <xf numFmtId="0" fontId="20" fillId="0" borderId="48" xfId="36" applyFont="1" applyFill="1" applyBorder="1" applyAlignment="1">
      <alignment horizontal="center" vertical="center"/>
      <protection/>
    </xf>
    <xf numFmtId="0" fontId="20" fillId="0" borderId="56" xfId="36" applyFont="1" applyFill="1" applyBorder="1" applyAlignment="1">
      <alignment horizontal="center" vertical="center"/>
      <protection/>
    </xf>
    <xf numFmtId="0" fontId="20" fillId="0" borderId="14" xfId="36" applyFont="1" applyFill="1" applyBorder="1" applyAlignment="1">
      <alignment horizontal="center" vertical="center"/>
      <protection/>
    </xf>
    <xf numFmtId="0" fontId="20" fillId="0" borderId="60" xfId="36" applyFont="1" applyFill="1" applyBorder="1" applyAlignment="1">
      <alignment horizontal="center" vertical="center"/>
      <protection/>
    </xf>
    <xf numFmtId="0" fontId="20" fillId="0" borderId="49" xfId="36" applyFont="1" applyFill="1" applyBorder="1" applyAlignment="1">
      <alignment horizontal="center" vertical="center"/>
      <protection/>
    </xf>
  </cellXfs>
  <cellStyles count="6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7各科一般科目(98規劃案前置作業)" xfId="33"/>
    <cellStyle name="一般_附件四-95五專修業科目表(修改後)" xfId="34"/>
    <cellStyle name="一般_新生修業科目-二日" xfId="35"/>
    <cellStyle name="一般_新生修業科目-五專(最新)" xfId="36"/>
    <cellStyle name="Comma" xfId="37"/>
    <cellStyle name="Comma [0]" xfId="38"/>
    <cellStyle name="Followed Hyperlink" xfId="39"/>
    <cellStyle name="不良" xfId="40"/>
    <cellStyle name="中性色" xfId="41"/>
    <cellStyle name="中等" xfId="42"/>
    <cellStyle name="合計" xfId="43"/>
    <cellStyle name="好" xfId="44"/>
    <cellStyle name="Percent" xfId="45"/>
    <cellStyle name="良好" xfId="46"/>
    <cellStyle name="計算" xfId="47"/>
    <cellStyle name="計算方式" xfId="48"/>
    <cellStyle name="記事" xfId="49"/>
    <cellStyle name="Currency" xfId="50"/>
    <cellStyle name="Currency [0]" xfId="51"/>
    <cellStyle name="連結的儲存格" xfId="52"/>
    <cellStyle name="備註" xfId="53"/>
    <cellStyle name="Hyperlink" xfId="54"/>
    <cellStyle name="說明文字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標題" xfId="62"/>
    <cellStyle name="標題  2" xfId="63"/>
    <cellStyle name="標題  3" xfId="64"/>
    <cellStyle name="標題  4" xfId="65"/>
    <cellStyle name="標題 1" xfId="66"/>
    <cellStyle name="標題 2" xfId="67"/>
    <cellStyle name="標題 3" xfId="68"/>
    <cellStyle name="標題 4" xfId="69"/>
    <cellStyle name="輸入" xfId="70"/>
    <cellStyle name="輸出" xfId="71"/>
    <cellStyle name="檢查儲存格" xfId="72"/>
    <cellStyle name="壞" xfId="73"/>
    <cellStyle name="警告文字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126"/>
  <sheetViews>
    <sheetView tabSelected="1" view="pageBreakPreview" zoomScaleNormal="110" zoomScaleSheetLayoutView="100" zoomScalePageLayoutView="0" workbookViewId="0" topLeftCell="A1">
      <selection activeCell="W3" sqref="W3"/>
    </sheetView>
  </sheetViews>
  <sheetFormatPr defaultColWidth="9.00390625" defaultRowHeight="16.5"/>
  <cols>
    <col min="1" max="1" width="9.875" style="80" customWidth="1"/>
    <col min="2" max="2" width="15.375" style="80" bestFit="1" customWidth="1"/>
    <col min="3" max="3" width="17.125" style="80" customWidth="1"/>
    <col min="4" max="5" width="6.00390625" style="80" bestFit="1" customWidth="1"/>
    <col min="6" max="13" width="3.375" style="125" customWidth="1"/>
    <col min="14" max="25" width="3.375" style="80" customWidth="1"/>
    <col min="26" max="26" width="17.125" style="80" customWidth="1"/>
    <col min="27" max="16384" width="9.00390625" style="80" customWidth="1"/>
  </cols>
  <sheetData>
    <row r="1" spans="1:26" s="2" customFormat="1" ht="47.25" customHeight="1">
      <c r="A1" s="218" t="s">
        <v>33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</row>
    <row r="2" spans="1:26" ht="77.25" customHeight="1">
      <c r="A2" s="227" t="s">
        <v>185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</row>
    <row r="3" spans="1:26" ht="16.5">
      <c r="A3" s="235" t="s">
        <v>146</v>
      </c>
      <c r="B3" s="192" t="s">
        <v>1</v>
      </c>
      <c r="C3" s="193"/>
      <c r="D3" s="195" t="s">
        <v>83</v>
      </c>
      <c r="E3" s="196" t="s">
        <v>84</v>
      </c>
      <c r="F3" s="81" t="s">
        <v>147</v>
      </c>
      <c r="G3" s="82"/>
      <c r="H3" s="82"/>
      <c r="I3" s="83"/>
      <c r="J3" s="84" t="s">
        <v>148</v>
      </c>
      <c r="K3" s="82"/>
      <c r="L3" s="82"/>
      <c r="M3" s="85"/>
      <c r="N3" s="81" t="s">
        <v>149</v>
      </c>
      <c r="O3" s="82"/>
      <c r="P3" s="82"/>
      <c r="Q3" s="83"/>
      <c r="R3" s="84" t="s">
        <v>155</v>
      </c>
      <c r="S3" s="82"/>
      <c r="T3" s="82"/>
      <c r="U3" s="85"/>
      <c r="V3" s="84" t="s">
        <v>156</v>
      </c>
      <c r="W3" s="82"/>
      <c r="X3" s="82"/>
      <c r="Y3" s="85"/>
      <c r="Z3" s="154" t="s">
        <v>2</v>
      </c>
    </row>
    <row r="4" spans="1:26" ht="16.5">
      <c r="A4" s="236"/>
      <c r="B4" s="194"/>
      <c r="C4" s="193"/>
      <c r="D4" s="193"/>
      <c r="E4" s="197"/>
      <c r="F4" s="81" t="s">
        <v>150</v>
      </c>
      <c r="G4" s="82"/>
      <c r="H4" s="86" t="s">
        <v>151</v>
      </c>
      <c r="I4" s="83"/>
      <c r="J4" s="84" t="s">
        <v>150</v>
      </c>
      <c r="K4" s="82"/>
      <c r="L4" s="86" t="s">
        <v>151</v>
      </c>
      <c r="M4" s="85"/>
      <c r="N4" s="81" t="s">
        <v>150</v>
      </c>
      <c r="O4" s="82"/>
      <c r="P4" s="86" t="s">
        <v>151</v>
      </c>
      <c r="Q4" s="83"/>
      <c r="R4" s="84" t="s">
        <v>150</v>
      </c>
      <c r="S4" s="82"/>
      <c r="T4" s="86" t="s">
        <v>151</v>
      </c>
      <c r="U4" s="85"/>
      <c r="V4" s="84" t="s">
        <v>150</v>
      </c>
      <c r="W4" s="82"/>
      <c r="X4" s="86" t="s">
        <v>151</v>
      </c>
      <c r="Y4" s="85"/>
      <c r="Z4" s="154"/>
    </row>
    <row r="5" spans="1:26" ht="33" customHeight="1">
      <c r="A5" s="236"/>
      <c r="B5" s="194"/>
      <c r="C5" s="193"/>
      <c r="D5" s="193"/>
      <c r="E5" s="197"/>
      <c r="F5" s="87" t="s">
        <v>152</v>
      </c>
      <c r="G5" s="8" t="s">
        <v>153</v>
      </c>
      <c r="H5" s="8" t="s">
        <v>152</v>
      </c>
      <c r="I5" s="88" t="s">
        <v>153</v>
      </c>
      <c r="J5" s="7" t="s">
        <v>152</v>
      </c>
      <c r="K5" s="8" t="s">
        <v>153</v>
      </c>
      <c r="L5" s="8" t="s">
        <v>152</v>
      </c>
      <c r="M5" s="9" t="s">
        <v>153</v>
      </c>
      <c r="N5" s="87" t="s">
        <v>152</v>
      </c>
      <c r="O5" s="8" t="s">
        <v>153</v>
      </c>
      <c r="P5" s="8" t="s">
        <v>152</v>
      </c>
      <c r="Q5" s="88" t="s">
        <v>153</v>
      </c>
      <c r="R5" s="7" t="s">
        <v>152</v>
      </c>
      <c r="S5" s="8" t="s">
        <v>153</v>
      </c>
      <c r="T5" s="8" t="s">
        <v>152</v>
      </c>
      <c r="U5" s="9" t="s">
        <v>153</v>
      </c>
      <c r="V5" s="7" t="s">
        <v>152</v>
      </c>
      <c r="W5" s="8" t="s">
        <v>153</v>
      </c>
      <c r="X5" s="8" t="s">
        <v>152</v>
      </c>
      <c r="Y5" s="9" t="s">
        <v>153</v>
      </c>
      <c r="Z5" s="154"/>
    </row>
    <row r="6" spans="1:26" ht="19.5" customHeight="1">
      <c r="A6" s="224" t="s">
        <v>34</v>
      </c>
      <c r="B6" s="203" t="s">
        <v>46</v>
      </c>
      <c r="C6" s="89" t="s">
        <v>139</v>
      </c>
      <c r="D6" s="10">
        <f aca="true" t="shared" si="0" ref="D6:D25">SUM(F6:Y6)</f>
        <v>14</v>
      </c>
      <c r="E6" s="13">
        <f aca="true" t="shared" si="1" ref="E6:E25">SUM(F6:Y6)</f>
        <v>14</v>
      </c>
      <c r="F6" s="90">
        <v>3</v>
      </c>
      <c r="G6" s="10"/>
      <c r="H6" s="58">
        <v>3</v>
      </c>
      <c r="I6" s="11"/>
      <c r="J6" s="57">
        <v>2</v>
      </c>
      <c r="K6" s="10"/>
      <c r="L6" s="58">
        <v>2</v>
      </c>
      <c r="M6" s="13"/>
      <c r="N6" s="90">
        <v>2</v>
      </c>
      <c r="O6" s="10"/>
      <c r="P6" s="58">
        <v>2</v>
      </c>
      <c r="Q6" s="11"/>
      <c r="R6" s="12"/>
      <c r="S6" s="10"/>
      <c r="T6" s="10"/>
      <c r="U6" s="13"/>
      <c r="V6" s="12"/>
      <c r="W6" s="10"/>
      <c r="X6" s="10"/>
      <c r="Y6" s="13"/>
      <c r="Z6" s="79"/>
    </row>
    <row r="7" spans="1:26" ht="19.5" customHeight="1">
      <c r="A7" s="225"/>
      <c r="B7" s="184"/>
      <c r="C7" s="89" t="s">
        <v>19</v>
      </c>
      <c r="D7" s="10">
        <f t="shared" si="0"/>
        <v>14</v>
      </c>
      <c r="E7" s="13">
        <f t="shared" si="1"/>
        <v>14</v>
      </c>
      <c r="F7" s="90">
        <v>3</v>
      </c>
      <c r="G7" s="10"/>
      <c r="H7" s="58">
        <v>3</v>
      </c>
      <c r="I7" s="11"/>
      <c r="J7" s="57">
        <v>2</v>
      </c>
      <c r="K7" s="10"/>
      <c r="L7" s="58">
        <v>2</v>
      </c>
      <c r="M7" s="13"/>
      <c r="N7" s="90">
        <v>2</v>
      </c>
      <c r="O7" s="10"/>
      <c r="P7" s="58">
        <v>2</v>
      </c>
      <c r="Q7" s="11"/>
      <c r="R7" s="12"/>
      <c r="S7" s="10"/>
      <c r="T7" s="10"/>
      <c r="U7" s="13"/>
      <c r="V7" s="12"/>
      <c r="W7" s="10"/>
      <c r="X7" s="10"/>
      <c r="Y7" s="13"/>
      <c r="Z7" s="79"/>
    </row>
    <row r="8" spans="1:26" ht="19.5" customHeight="1">
      <c r="A8" s="225"/>
      <c r="B8" s="91" t="s">
        <v>47</v>
      </c>
      <c r="C8" s="89" t="s">
        <v>85</v>
      </c>
      <c r="D8" s="10">
        <f t="shared" si="0"/>
        <v>6</v>
      </c>
      <c r="E8" s="13">
        <f t="shared" si="1"/>
        <v>6</v>
      </c>
      <c r="F8" s="90">
        <v>2</v>
      </c>
      <c r="G8" s="10"/>
      <c r="H8" s="58">
        <v>2</v>
      </c>
      <c r="I8" s="11"/>
      <c r="J8" s="57">
        <v>1</v>
      </c>
      <c r="K8" s="10"/>
      <c r="L8" s="58">
        <v>1</v>
      </c>
      <c r="M8" s="13"/>
      <c r="N8" s="90"/>
      <c r="O8" s="10"/>
      <c r="P8" s="58"/>
      <c r="Q8" s="11"/>
      <c r="R8" s="12"/>
      <c r="S8" s="10"/>
      <c r="T8" s="10"/>
      <c r="U8" s="13"/>
      <c r="V8" s="12"/>
      <c r="W8" s="10"/>
      <c r="X8" s="10"/>
      <c r="Y8" s="13"/>
      <c r="Z8" s="79"/>
    </row>
    <row r="9" spans="1:26" ht="19.5" customHeight="1">
      <c r="A9" s="225"/>
      <c r="B9" s="182" t="s">
        <v>48</v>
      </c>
      <c r="C9" s="89" t="s">
        <v>49</v>
      </c>
      <c r="D9" s="10">
        <f t="shared" si="0"/>
        <v>4</v>
      </c>
      <c r="E9" s="13">
        <f t="shared" si="1"/>
        <v>4</v>
      </c>
      <c r="F9" s="90"/>
      <c r="G9" s="10"/>
      <c r="H9" s="58"/>
      <c r="I9" s="11"/>
      <c r="J9" s="57"/>
      <c r="K9" s="10"/>
      <c r="L9" s="58"/>
      <c r="M9" s="13"/>
      <c r="N9" s="90">
        <v>2</v>
      </c>
      <c r="O9" s="10"/>
      <c r="P9" s="58">
        <v>2</v>
      </c>
      <c r="Q9" s="11"/>
      <c r="R9" s="12"/>
      <c r="S9" s="10"/>
      <c r="T9" s="10"/>
      <c r="U9" s="13"/>
      <c r="V9" s="12"/>
      <c r="W9" s="10"/>
      <c r="X9" s="10"/>
      <c r="Y9" s="13"/>
      <c r="Z9" s="79"/>
    </row>
    <row r="10" spans="1:26" ht="19.5" customHeight="1">
      <c r="A10" s="225"/>
      <c r="B10" s="183"/>
      <c r="C10" s="89" t="s">
        <v>50</v>
      </c>
      <c r="D10" s="10">
        <f t="shared" si="0"/>
        <v>2</v>
      </c>
      <c r="E10" s="13">
        <f t="shared" si="1"/>
        <v>2</v>
      </c>
      <c r="F10" s="90"/>
      <c r="G10" s="10"/>
      <c r="H10" s="58"/>
      <c r="I10" s="11"/>
      <c r="J10" s="57"/>
      <c r="K10" s="10"/>
      <c r="L10" s="58"/>
      <c r="M10" s="13"/>
      <c r="N10" s="90"/>
      <c r="O10" s="10"/>
      <c r="P10" s="58">
        <v>2</v>
      </c>
      <c r="Q10" s="11"/>
      <c r="R10" s="12"/>
      <c r="S10" s="10"/>
      <c r="T10" s="10"/>
      <c r="U10" s="13"/>
      <c r="V10" s="12"/>
      <c r="W10" s="10"/>
      <c r="X10" s="10"/>
      <c r="Y10" s="13"/>
      <c r="Z10" s="79"/>
    </row>
    <row r="11" spans="1:26" ht="19.5" customHeight="1">
      <c r="A11" s="225"/>
      <c r="B11" s="184"/>
      <c r="C11" s="89" t="s">
        <v>51</v>
      </c>
      <c r="D11" s="10">
        <f t="shared" si="0"/>
        <v>2</v>
      </c>
      <c r="E11" s="13">
        <f t="shared" si="1"/>
        <v>2</v>
      </c>
      <c r="F11" s="90"/>
      <c r="G11" s="10"/>
      <c r="H11" s="58">
        <v>2</v>
      </c>
      <c r="I11" s="11"/>
      <c r="J11" s="57"/>
      <c r="K11" s="10"/>
      <c r="L11" s="58"/>
      <c r="M11" s="13"/>
      <c r="N11" s="90"/>
      <c r="O11" s="10"/>
      <c r="P11" s="58"/>
      <c r="Q11" s="11"/>
      <c r="R11" s="12"/>
      <c r="S11" s="10"/>
      <c r="T11" s="10"/>
      <c r="U11" s="13"/>
      <c r="V11" s="12"/>
      <c r="W11" s="10"/>
      <c r="X11" s="10"/>
      <c r="Y11" s="13"/>
      <c r="Z11" s="79"/>
    </row>
    <row r="12" spans="1:26" ht="19.5" customHeight="1">
      <c r="A12" s="225"/>
      <c r="B12" s="182" t="s">
        <v>52</v>
      </c>
      <c r="C12" s="89" t="s">
        <v>53</v>
      </c>
      <c r="D12" s="10">
        <f t="shared" si="0"/>
        <v>2</v>
      </c>
      <c r="E12" s="13">
        <f t="shared" si="1"/>
        <v>2</v>
      </c>
      <c r="F12" s="90"/>
      <c r="G12" s="10"/>
      <c r="H12" s="58">
        <v>2</v>
      </c>
      <c r="I12" s="11"/>
      <c r="J12" s="57"/>
      <c r="K12" s="10"/>
      <c r="L12" s="58"/>
      <c r="M12" s="13"/>
      <c r="N12" s="90"/>
      <c r="O12" s="10"/>
      <c r="P12" s="58"/>
      <c r="Q12" s="11"/>
      <c r="R12" s="12"/>
      <c r="S12" s="10"/>
      <c r="T12" s="10"/>
      <c r="U12" s="13"/>
      <c r="V12" s="12"/>
      <c r="W12" s="10"/>
      <c r="X12" s="10"/>
      <c r="Y12" s="13"/>
      <c r="Z12" s="79"/>
    </row>
    <row r="13" spans="1:26" ht="19.5" customHeight="1">
      <c r="A13" s="225"/>
      <c r="B13" s="183"/>
      <c r="C13" s="89" t="s">
        <v>54</v>
      </c>
      <c r="D13" s="10">
        <f t="shared" si="0"/>
        <v>2</v>
      </c>
      <c r="E13" s="13">
        <f t="shared" si="1"/>
        <v>2</v>
      </c>
      <c r="F13" s="90">
        <v>2</v>
      </c>
      <c r="G13" s="58"/>
      <c r="H13" s="58"/>
      <c r="I13" s="15"/>
      <c r="J13" s="57"/>
      <c r="K13" s="14"/>
      <c r="L13" s="58"/>
      <c r="M13" s="17"/>
      <c r="N13" s="90"/>
      <c r="O13" s="14"/>
      <c r="P13" s="58"/>
      <c r="Q13" s="15"/>
      <c r="R13" s="16"/>
      <c r="S13" s="14"/>
      <c r="T13" s="14"/>
      <c r="U13" s="17"/>
      <c r="V13" s="16"/>
      <c r="W13" s="14"/>
      <c r="X13" s="14"/>
      <c r="Y13" s="17"/>
      <c r="Z13" s="79"/>
    </row>
    <row r="14" spans="1:26" ht="19.5" customHeight="1">
      <c r="A14" s="225"/>
      <c r="B14" s="184"/>
      <c r="C14" s="89" t="s">
        <v>88</v>
      </c>
      <c r="D14" s="10">
        <f t="shared" si="0"/>
        <v>2</v>
      </c>
      <c r="E14" s="13">
        <f t="shared" si="1"/>
        <v>2</v>
      </c>
      <c r="F14" s="90">
        <v>2</v>
      </c>
      <c r="G14" s="58"/>
      <c r="H14" s="58"/>
      <c r="I14" s="11"/>
      <c r="J14" s="57"/>
      <c r="K14" s="10"/>
      <c r="L14" s="58"/>
      <c r="M14" s="13"/>
      <c r="N14" s="90"/>
      <c r="O14" s="10"/>
      <c r="P14" s="58"/>
      <c r="Q14" s="11"/>
      <c r="R14" s="12"/>
      <c r="S14" s="10"/>
      <c r="T14" s="10"/>
      <c r="U14" s="13"/>
      <c r="V14" s="12"/>
      <c r="W14" s="10"/>
      <c r="X14" s="10"/>
      <c r="Y14" s="13"/>
      <c r="Z14" s="79"/>
    </row>
    <row r="15" spans="1:26" ht="19.5" customHeight="1">
      <c r="A15" s="225"/>
      <c r="B15" s="182" t="s">
        <v>55</v>
      </c>
      <c r="C15" s="89" t="s">
        <v>56</v>
      </c>
      <c r="D15" s="10">
        <f t="shared" si="0"/>
        <v>2</v>
      </c>
      <c r="E15" s="13">
        <f t="shared" si="1"/>
        <v>2</v>
      </c>
      <c r="F15" s="90">
        <v>2</v>
      </c>
      <c r="G15" s="10"/>
      <c r="H15" s="58"/>
      <c r="I15" s="11"/>
      <c r="J15" s="57"/>
      <c r="K15" s="10"/>
      <c r="L15" s="58"/>
      <c r="M15" s="13"/>
      <c r="N15" s="90"/>
      <c r="O15" s="10"/>
      <c r="P15" s="58"/>
      <c r="Q15" s="11"/>
      <c r="R15" s="12"/>
      <c r="S15" s="10"/>
      <c r="T15" s="10"/>
      <c r="U15" s="13"/>
      <c r="V15" s="12"/>
      <c r="W15" s="10"/>
      <c r="X15" s="10"/>
      <c r="Y15" s="13"/>
      <c r="Z15" s="79"/>
    </row>
    <row r="16" spans="1:26" ht="19.5" customHeight="1">
      <c r="A16" s="225"/>
      <c r="B16" s="184"/>
      <c r="C16" s="89" t="s">
        <v>140</v>
      </c>
      <c r="D16" s="10">
        <f t="shared" si="0"/>
        <v>2</v>
      </c>
      <c r="E16" s="13">
        <f t="shared" si="1"/>
        <v>2</v>
      </c>
      <c r="F16" s="90"/>
      <c r="G16" s="10"/>
      <c r="H16" s="58">
        <v>2</v>
      </c>
      <c r="I16" s="11"/>
      <c r="J16" s="57"/>
      <c r="K16" s="10"/>
      <c r="L16" s="58"/>
      <c r="M16" s="13"/>
      <c r="N16" s="90"/>
      <c r="O16" s="10"/>
      <c r="P16" s="58"/>
      <c r="Q16" s="11"/>
      <c r="R16" s="12"/>
      <c r="S16" s="10"/>
      <c r="T16" s="10"/>
      <c r="U16" s="13"/>
      <c r="V16" s="12"/>
      <c r="W16" s="10"/>
      <c r="X16" s="10"/>
      <c r="Y16" s="13"/>
      <c r="Z16" s="79"/>
    </row>
    <row r="17" spans="1:26" ht="19.5" customHeight="1">
      <c r="A17" s="225"/>
      <c r="B17" s="182" t="s">
        <v>57</v>
      </c>
      <c r="C17" s="89" t="s">
        <v>58</v>
      </c>
      <c r="D17" s="10">
        <f t="shared" si="0"/>
        <v>2</v>
      </c>
      <c r="E17" s="13">
        <f t="shared" si="1"/>
        <v>2</v>
      </c>
      <c r="F17" s="90"/>
      <c r="G17" s="10"/>
      <c r="H17" s="58"/>
      <c r="I17" s="11"/>
      <c r="J17" s="57"/>
      <c r="K17" s="10"/>
      <c r="L17" s="58"/>
      <c r="M17" s="13"/>
      <c r="N17" s="90">
        <v>2</v>
      </c>
      <c r="O17" s="10"/>
      <c r="P17" s="58"/>
      <c r="Q17" s="11"/>
      <c r="R17" s="12"/>
      <c r="S17" s="10"/>
      <c r="T17" s="10"/>
      <c r="U17" s="13"/>
      <c r="V17" s="12"/>
      <c r="W17" s="10"/>
      <c r="X17" s="10"/>
      <c r="Y17" s="13"/>
      <c r="Z17" s="93"/>
    </row>
    <row r="18" spans="1:26" ht="19.5" customHeight="1">
      <c r="A18" s="225"/>
      <c r="B18" s="184"/>
      <c r="C18" s="89" t="s">
        <v>59</v>
      </c>
      <c r="D18" s="10">
        <f t="shared" si="0"/>
        <v>2</v>
      </c>
      <c r="E18" s="13">
        <f t="shared" si="1"/>
        <v>2</v>
      </c>
      <c r="F18" s="90"/>
      <c r="G18" s="10"/>
      <c r="H18" s="58">
        <v>2</v>
      </c>
      <c r="I18" s="11"/>
      <c r="J18" s="57"/>
      <c r="K18" s="10"/>
      <c r="L18" s="58"/>
      <c r="M18" s="13"/>
      <c r="N18" s="90"/>
      <c r="O18" s="10"/>
      <c r="P18" s="58"/>
      <c r="Q18" s="11"/>
      <c r="R18" s="12"/>
      <c r="S18" s="10"/>
      <c r="T18" s="10"/>
      <c r="U18" s="13"/>
      <c r="V18" s="12"/>
      <c r="W18" s="10"/>
      <c r="X18" s="10"/>
      <c r="Y18" s="13"/>
      <c r="Z18" s="94"/>
    </row>
    <row r="19" spans="1:26" ht="19.5" customHeight="1">
      <c r="A19" s="225"/>
      <c r="B19" s="92" t="s">
        <v>22</v>
      </c>
      <c r="C19" s="89" t="s">
        <v>60</v>
      </c>
      <c r="D19" s="10">
        <f t="shared" si="0"/>
        <v>4</v>
      </c>
      <c r="E19" s="13">
        <f t="shared" si="1"/>
        <v>4</v>
      </c>
      <c r="F19" s="90">
        <v>1</v>
      </c>
      <c r="G19" s="10"/>
      <c r="H19" s="58">
        <v>1</v>
      </c>
      <c r="I19" s="11"/>
      <c r="J19" s="57">
        <v>1</v>
      </c>
      <c r="K19" s="10"/>
      <c r="L19" s="58">
        <v>1</v>
      </c>
      <c r="M19" s="13"/>
      <c r="N19" s="90"/>
      <c r="O19" s="10"/>
      <c r="P19" s="58"/>
      <c r="Q19" s="11"/>
      <c r="R19" s="12"/>
      <c r="S19" s="10"/>
      <c r="T19" s="10"/>
      <c r="U19" s="13"/>
      <c r="V19" s="12"/>
      <c r="W19" s="10"/>
      <c r="X19" s="10"/>
      <c r="Y19" s="13"/>
      <c r="Z19" s="94"/>
    </row>
    <row r="20" spans="1:26" ht="19.5" customHeight="1">
      <c r="A20" s="225"/>
      <c r="B20" s="200" t="s">
        <v>61</v>
      </c>
      <c r="C20" s="202"/>
      <c r="D20" s="10">
        <f t="shared" si="0"/>
        <v>4</v>
      </c>
      <c r="E20" s="13">
        <f t="shared" si="1"/>
        <v>4</v>
      </c>
      <c r="F20" s="90">
        <v>1</v>
      </c>
      <c r="G20" s="10"/>
      <c r="H20" s="58">
        <v>1</v>
      </c>
      <c r="I20" s="11"/>
      <c r="J20" s="57">
        <v>1</v>
      </c>
      <c r="K20" s="10"/>
      <c r="L20" s="58">
        <v>1</v>
      </c>
      <c r="M20" s="13"/>
      <c r="N20" s="90"/>
      <c r="O20" s="10"/>
      <c r="P20" s="58"/>
      <c r="Q20" s="11"/>
      <c r="R20" s="12"/>
      <c r="S20" s="10"/>
      <c r="T20" s="10"/>
      <c r="U20" s="13"/>
      <c r="V20" s="12"/>
      <c r="W20" s="10"/>
      <c r="X20" s="10"/>
      <c r="Y20" s="13"/>
      <c r="Z20" s="94"/>
    </row>
    <row r="21" spans="1:26" ht="19.5" customHeight="1">
      <c r="A21" s="225"/>
      <c r="B21" s="200" t="s">
        <v>17</v>
      </c>
      <c r="C21" s="202"/>
      <c r="D21" s="10">
        <f t="shared" si="0"/>
        <v>2</v>
      </c>
      <c r="E21" s="13">
        <f t="shared" si="1"/>
        <v>2</v>
      </c>
      <c r="F21" s="90"/>
      <c r="G21" s="10"/>
      <c r="H21" s="58"/>
      <c r="I21" s="11"/>
      <c r="J21" s="57"/>
      <c r="K21" s="10"/>
      <c r="L21" s="58"/>
      <c r="M21" s="13"/>
      <c r="N21" s="90"/>
      <c r="O21" s="10"/>
      <c r="P21" s="58"/>
      <c r="Q21" s="11"/>
      <c r="R21" s="12">
        <v>2</v>
      </c>
      <c r="S21" s="10"/>
      <c r="T21" s="10"/>
      <c r="U21" s="13"/>
      <c r="V21" s="12"/>
      <c r="W21" s="10"/>
      <c r="X21" s="10"/>
      <c r="Y21" s="13"/>
      <c r="Z21" s="94"/>
    </row>
    <row r="22" spans="1:26" ht="19.5" customHeight="1">
      <c r="A22" s="225"/>
      <c r="B22" s="200" t="s">
        <v>23</v>
      </c>
      <c r="C22" s="201"/>
      <c r="D22" s="10">
        <f t="shared" si="0"/>
        <v>2</v>
      </c>
      <c r="E22" s="13">
        <f t="shared" si="1"/>
        <v>2</v>
      </c>
      <c r="F22" s="90"/>
      <c r="G22" s="10"/>
      <c r="H22" s="58"/>
      <c r="I22" s="11"/>
      <c r="J22" s="57"/>
      <c r="K22" s="10"/>
      <c r="L22" s="58"/>
      <c r="M22" s="13"/>
      <c r="N22" s="90"/>
      <c r="O22" s="10"/>
      <c r="P22" s="58"/>
      <c r="Q22" s="11"/>
      <c r="R22" s="12"/>
      <c r="S22" s="10"/>
      <c r="T22" s="10"/>
      <c r="U22" s="13"/>
      <c r="V22" s="95">
        <v>2</v>
      </c>
      <c r="W22" s="10"/>
      <c r="X22" s="10"/>
      <c r="Y22" s="13"/>
      <c r="Z22" s="94"/>
    </row>
    <row r="23" spans="1:26" ht="19.5" customHeight="1">
      <c r="A23" s="225"/>
      <c r="B23" s="200" t="s">
        <v>24</v>
      </c>
      <c r="C23" s="201"/>
      <c r="D23" s="10">
        <f t="shared" si="0"/>
        <v>2</v>
      </c>
      <c r="E23" s="13">
        <f t="shared" si="1"/>
        <v>2</v>
      </c>
      <c r="F23" s="90"/>
      <c r="G23" s="10"/>
      <c r="H23" s="58"/>
      <c r="I23" s="11"/>
      <c r="J23" s="57"/>
      <c r="K23" s="10"/>
      <c r="L23" s="58"/>
      <c r="M23" s="13"/>
      <c r="N23" s="90"/>
      <c r="O23" s="10"/>
      <c r="P23" s="58"/>
      <c r="Q23" s="11"/>
      <c r="R23" s="12"/>
      <c r="S23" s="10"/>
      <c r="T23" s="10"/>
      <c r="U23" s="13"/>
      <c r="V23" s="95">
        <v>2</v>
      </c>
      <c r="W23" s="10"/>
      <c r="X23" s="10"/>
      <c r="Y23" s="13"/>
      <c r="Z23" s="94"/>
    </row>
    <row r="24" spans="1:26" ht="20.25" customHeight="1">
      <c r="A24" s="225"/>
      <c r="B24" s="200" t="s">
        <v>25</v>
      </c>
      <c r="C24" s="201"/>
      <c r="D24" s="10">
        <f t="shared" si="0"/>
        <v>2</v>
      </c>
      <c r="E24" s="13">
        <f t="shared" si="1"/>
        <v>2</v>
      </c>
      <c r="F24" s="90"/>
      <c r="G24" s="10"/>
      <c r="H24" s="58"/>
      <c r="I24" s="11"/>
      <c r="J24" s="57"/>
      <c r="K24" s="10"/>
      <c r="L24" s="58"/>
      <c r="M24" s="13"/>
      <c r="N24" s="90"/>
      <c r="O24" s="10"/>
      <c r="P24" s="58"/>
      <c r="Q24" s="11"/>
      <c r="R24" s="12"/>
      <c r="S24" s="10"/>
      <c r="T24" s="10"/>
      <c r="U24" s="13"/>
      <c r="V24" s="12">
        <v>2</v>
      </c>
      <c r="W24" s="10"/>
      <c r="X24" s="10"/>
      <c r="Y24" s="13"/>
      <c r="Z24" s="94"/>
    </row>
    <row r="25" spans="1:26" ht="21.75" customHeight="1">
      <c r="A25" s="225"/>
      <c r="B25" s="200" t="s">
        <v>26</v>
      </c>
      <c r="C25" s="201"/>
      <c r="D25" s="10">
        <f t="shared" si="0"/>
        <v>2</v>
      </c>
      <c r="E25" s="13">
        <f t="shared" si="1"/>
        <v>2</v>
      </c>
      <c r="F25" s="90"/>
      <c r="G25" s="10"/>
      <c r="H25" s="58"/>
      <c r="I25" s="11"/>
      <c r="J25" s="57"/>
      <c r="K25" s="10"/>
      <c r="L25" s="58"/>
      <c r="M25" s="13"/>
      <c r="N25" s="90"/>
      <c r="O25" s="10"/>
      <c r="P25" s="58"/>
      <c r="Q25" s="11"/>
      <c r="R25" s="12"/>
      <c r="S25" s="10"/>
      <c r="T25" s="10"/>
      <c r="U25" s="13"/>
      <c r="V25" s="95">
        <v>2</v>
      </c>
      <c r="W25" s="10"/>
      <c r="X25" s="10"/>
      <c r="Y25" s="13"/>
      <c r="Z25" s="94"/>
    </row>
    <row r="26" spans="1:26" ht="19.5" customHeight="1">
      <c r="A26" s="226"/>
      <c r="B26" s="198" t="s">
        <v>3</v>
      </c>
      <c r="C26" s="199"/>
      <c r="D26" s="18">
        <f aca="true" t="shared" si="2" ref="D26:Y26">SUM(D6:D25)</f>
        <v>74</v>
      </c>
      <c r="E26" s="21">
        <f t="shared" si="2"/>
        <v>74</v>
      </c>
      <c r="F26" s="22">
        <f t="shared" si="2"/>
        <v>16</v>
      </c>
      <c r="G26" s="18">
        <f t="shared" si="2"/>
        <v>0</v>
      </c>
      <c r="H26" s="18">
        <f t="shared" si="2"/>
        <v>18</v>
      </c>
      <c r="I26" s="19">
        <f t="shared" si="2"/>
        <v>0</v>
      </c>
      <c r="J26" s="20">
        <f t="shared" si="2"/>
        <v>7</v>
      </c>
      <c r="K26" s="18">
        <f t="shared" si="2"/>
        <v>0</v>
      </c>
      <c r="L26" s="18">
        <f t="shared" si="2"/>
        <v>7</v>
      </c>
      <c r="M26" s="21">
        <f t="shared" si="2"/>
        <v>0</v>
      </c>
      <c r="N26" s="22">
        <f t="shared" si="2"/>
        <v>8</v>
      </c>
      <c r="O26" s="18">
        <f t="shared" si="2"/>
        <v>0</v>
      </c>
      <c r="P26" s="18">
        <f t="shared" si="2"/>
        <v>8</v>
      </c>
      <c r="Q26" s="19">
        <f t="shared" si="2"/>
        <v>0</v>
      </c>
      <c r="R26" s="20">
        <f t="shared" si="2"/>
        <v>2</v>
      </c>
      <c r="S26" s="18">
        <f t="shared" si="2"/>
        <v>0</v>
      </c>
      <c r="T26" s="18">
        <f t="shared" si="2"/>
        <v>0</v>
      </c>
      <c r="U26" s="21">
        <f t="shared" si="2"/>
        <v>0</v>
      </c>
      <c r="V26" s="20">
        <f t="shared" si="2"/>
        <v>8</v>
      </c>
      <c r="W26" s="18">
        <f t="shared" si="2"/>
        <v>0</v>
      </c>
      <c r="X26" s="18">
        <f t="shared" si="2"/>
        <v>0</v>
      </c>
      <c r="Y26" s="21">
        <f t="shared" si="2"/>
        <v>0</v>
      </c>
      <c r="Z26" s="79"/>
    </row>
    <row r="27" spans="1:26" s="2" customFormat="1" ht="15.75">
      <c r="A27" s="220" t="s">
        <v>35</v>
      </c>
      <c r="B27" s="140" t="s">
        <v>157</v>
      </c>
      <c r="C27" s="141"/>
      <c r="D27" s="10">
        <v>2</v>
      </c>
      <c r="E27" s="11">
        <v>2</v>
      </c>
      <c r="F27" s="12">
        <v>2</v>
      </c>
      <c r="G27" s="10"/>
      <c r="H27" s="10"/>
      <c r="I27" s="11"/>
      <c r="J27" s="12"/>
      <c r="K27" s="10"/>
      <c r="L27" s="10"/>
      <c r="M27" s="13"/>
      <c r="N27" s="45"/>
      <c r="O27" s="10"/>
      <c r="P27" s="10"/>
      <c r="Q27" s="13"/>
      <c r="R27" s="45"/>
      <c r="S27" s="10"/>
      <c r="T27" s="10"/>
      <c r="U27" s="13"/>
      <c r="V27" s="12"/>
      <c r="W27" s="10"/>
      <c r="X27" s="10"/>
      <c r="Y27" s="13"/>
      <c r="Z27" s="61"/>
    </row>
    <row r="28" spans="1:26" s="2" customFormat="1" ht="15.75">
      <c r="A28" s="221"/>
      <c r="B28" s="140" t="s">
        <v>65</v>
      </c>
      <c r="C28" s="141"/>
      <c r="D28" s="10">
        <v>2</v>
      </c>
      <c r="E28" s="11">
        <v>2</v>
      </c>
      <c r="F28" s="12">
        <v>2</v>
      </c>
      <c r="G28" s="10"/>
      <c r="H28" s="10"/>
      <c r="I28" s="13"/>
      <c r="J28" s="12"/>
      <c r="K28" s="10"/>
      <c r="L28" s="10"/>
      <c r="M28" s="13"/>
      <c r="N28" s="12"/>
      <c r="O28" s="10"/>
      <c r="P28" s="10"/>
      <c r="Q28" s="13"/>
      <c r="R28" s="12"/>
      <c r="S28" s="10"/>
      <c r="T28" s="10"/>
      <c r="U28" s="13"/>
      <c r="V28" s="12"/>
      <c r="W28" s="10"/>
      <c r="X28" s="10"/>
      <c r="Y28" s="13"/>
      <c r="Z28" s="61"/>
    </row>
    <row r="29" spans="1:26" s="2" customFormat="1" ht="15.75">
      <c r="A29" s="222"/>
      <c r="B29" s="140" t="s">
        <v>62</v>
      </c>
      <c r="C29" s="141"/>
      <c r="D29" s="10">
        <v>2</v>
      </c>
      <c r="E29" s="11">
        <v>2</v>
      </c>
      <c r="F29" s="16"/>
      <c r="G29" s="10"/>
      <c r="H29" s="10">
        <v>2</v>
      </c>
      <c r="I29" s="13"/>
      <c r="J29" s="12"/>
      <c r="K29" s="10"/>
      <c r="L29" s="10"/>
      <c r="M29" s="13"/>
      <c r="N29" s="12"/>
      <c r="O29" s="10"/>
      <c r="P29" s="10"/>
      <c r="Q29" s="13"/>
      <c r="R29" s="12"/>
      <c r="S29" s="10"/>
      <c r="T29" s="10"/>
      <c r="U29" s="13"/>
      <c r="V29" s="12"/>
      <c r="W29" s="10"/>
      <c r="X29" s="10"/>
      <c r="Y29" s="13"/>
      <c r="Z29" s="59"/>
    </row>
    <row r="30" spans="1:26" s="2" customFormat="1" ht="15.75">
      <c r="A30" s="222"/>
      <c r="B30" s="140" t="s">
        <v>63</v>
      </c>
      <c r="C30" s="141"/>
      <c r="D30" s="10">
        <v>2</v>
      </c>
      <c r="E30" s="11">
        <v>2</v>
      </c>
      <c r="F30" s="12"/>
      <c r="G30" s="10"/>
      <c r="H30" s="10"/>
      <c r="I30" s="13"/>
      <c r="J30" s="12">
        <v>2</v>
      </c>
      <c r="K30" s="10"/>
      <c r="L30" s="10"/>
      <c r="M30" s="13"/>
      <c r="N30" s="12"/>
      <c r="O30" s="10"/>
      <c r="P30" s="10"/>
      <c r="Q30" s="13"/>
      <c r="R30" s="12"/>
      <c r="S30" s="10"/>
      <c r="T30" s="10"/>
      <c r="U30" s="13"/>
      <c r="V30" s="12"/>
      <c r="W30" s="10"/>
      <c r="X30" s="10"/>
      <c r="Y30" s="13"/>
      <c r="Z30" s="59"/>
    </row>
    <row r="31" spans="1:26" s="2" customFormat="1" ht="15.75">
      <c r="A31" s="222"/>
      <c r="B31" s="214" t="s">
        <v>141</v>
      </c>
      <c r="C31" s="215"/>
      <c r="D31" s="10">
        <v>4</v>
      </c>
      <c r="E31" s="11">
        <v>5</v>
      </c>
      <c r="F31" s="12"/>
      <c r="G31" s="10"/>
      <c r="H31" s="10"/>
      <c r="I31" s="13"/>
      <c r="J31" s="12">
        <v>3</v>
      </c>
      <c r="K31" s="10">
        <v>2</v>
      </c>
      <c r="L31" s="10"/>
      <c r="M31" s="13"/>
      <c r="N31" s="12"/>
      <c r="O31" s="10"/>
      <c r="P31" s="10"/>
      <c r="Q31" s="13"/>
      <c r="R31" s="12"/>
      <c r="S31" s="10"/>
      <c r="T31" s="10"/>
      <c r="U31" s="13"/>
      <c r="V31" s="12"/>
      <c r="W31" s="10"/>
      <c r="X31" s="10"/>
      <c r="Y31" s="13"/>
      <c r="Z31" s="62" t="s">
        <v>64</v>
      </c>
    </row>
    <row r="32" spans="1:26" s="2" customFormat="1" ht="15.75">
      <c r="A32" s="222"/>
      <c r="B32" s="140" t="s">
        <v>142</v>
      </c>
      <c r="C32" s="141"/>
      <c r="D32" s="10">
        <v>8</v>
      </c>
      <c r="E32" s="11">
        <v>8</v>
      </c>
      <c r="F32" s="12"/>
      <c r="G32" s="10"/>
      <c r="H32" s="10"/>
      <c r="I32" s="13"/>
      <c r="J32" s="12">
        <v>4</v>
      </c>
      <c r="K32" s="10"/>
      <c r="L32" s="10">
        <v>4</v>
      </c>
      <c r="M32" s="13"/>
      <c r="N32" s="12"/>
      <c r="O32" s="10"/>
      <c r="P32" s="10"/>
      <c r="Q32" s="13"/>
      <c r="R32" s="12"/>
      <c r="S32" s="10"/>
      <c r="T32" s="10"/>
      <c r="U32" s="13"/>
      <c r="V32" s="12"/>
      <c r="W32" s="10"/>
      <c r="X32" s="10"/>
      <c r="Y32" s="13"/>
      <c r="Z32" s="59"/>
    </row>
    <row r="33" spans="1:26" s="2" customFormat="1" ht="15.75">
      <c r="A33" s="222"/>
      <c r="B33" s="140" t="s">
        <v>66</v>
      </c>
      <c r="C33" s="141"/>
      <c r="D33" s="5">
        <v>3</v>
      </c>
      <c r="E33" s="6">
        <v>3</v>
      </c>
      <c r="F33" s="4"/>
      <c r="G33" s="5"/>
      <c r="H33" s="5"/>
      <c r="I33" s="23"/>
      <c r="J33" s="4"/>
      <c r="K33" s="5"/>
      <c r="L33" s="5"/>
      <c r="M33" s="23"/>
      <c r="N33" s="4">
        <v>3</v>
      </c>
      <c r="O33" s="5"/>
      <c r="P33" s="5"/>
      <c r="Q33" s="23"/>
      <c r="R33" s="4"/>
      <c r="S33" s="5"/>
      <c r="T33" s="5"/>
      <c r="U33" s="23"/>
      <c r="V33" s="4"/>
      <c r="W33" s="5"/>
      <c r="X33" s="5"/>
      <c r="Y33" s="23"/>
      <c r="Z33" s="61"/>
    </row>
    <row r="34" spans="1:26" s="2" customFormat="1" ht="15.75">
      <c r="A34" s="223"/>
      <c r="B34" s="198" t="s">
        <v>3</v>
      </c>
      <c r="C34" s="229"/>
      <c r="D34" s="18">
        <f aca="true" t="shared" si="3" ref="D34:Y34">SUM(D27:D33)</f>
        <v>23</v>
      </c>
      <c r="E34" s="19">
        <f t="shared" si="3"/>
        <v>24</v>
      </c>
      <c r="F34" s="20">
        <f t="shared" si="3"/>
        <v>4</v>
      </c>
      <c r="G34" s="18">
        <f t="shared" si="3"/>
        <v>0</v>
      </c>
      <c r="H34" s="18">
        <f t="shared" si="3"/>
        <v>2</v>
      </c>
      <c r="I34" s="21">
        <f t="shared" si="3"/>
        <v>0</v>
      </c>
      <c r="J34" s="22">
        <f t="shared" si="3"/>
        <v>9</v>
      </c>
      <c r="K34" s="18">
        <f t="shared" si="3"/>
        <v>2</v>
      </c>
      <c r="L34" s="18">
        <f t="shared" si="3"/>
        <v>4</v>
      </c>
      <c r="M34" s="19">
        <f t="shared" si="3"/>
        <v>0</v>
      </c>
      <c r="N34" s="20">
        <f t="shared" si="3"/>
        <v>3</v>
      </c>
      <c r="O34" s="18">
        <f t="shared" si="3"/>
        <v>0</v>
      </c>
      <c r="P34" s="18">
        <f t="shared" si="3"/>
        <v>0</v>
      </c>
      <c r="Q34" s="21">
        <f t="shared" si="3"/>
        <v>0</v>
      </c>
      <c r="R34" s="22">
        <f t="shared" si="3"/>
        <v>0</v>
      </c>
      <c r="S34" s="18">
        <f t="shared" si="3"/>
        <v>0</v>
      </c>
      <c r="T34" s="18">
        <f t="shared" si="3"/>
        <v>0</v>
      </c>
      <c r="U34" s="19">
        <f t="shared" si="3"/>
        <v>0</v>
      </c>
      <c r="V34" s="20">
        <f t="shared" si="3"/>
        <v>0</v>
      </c>
      <c r="W34" s="18">
        <f t="shared" si="3"/>
        <v>0</v>
      </c>
      <c r="X34" s="18">
        <f t="shared" si="3"/>
        <v>0</v>
      </c>
      <c r="Y34" s="21">
        <f t="shared" si="3"/>
        <v>0</v>
      </c>
      <c r="Z34" s="59"/>
    </row>
    <row r="35" spans="1:26" s="2" customFormat="1" ht="16.5" customHeight="1">
      <c r="A35" s="220" t="s">
        <v>134</v>
      </c>
      <c r="B35" s="140" t="s">
        <v>90</v>
      </c>
      <c r="C35" s="170"/>
      <c r="D35" s="24">
        <v>2</v>
      </c>
      <c r="E35" s="15">
        <v>2</v>
      </c>
      <c r="F35" s="57">
        <v>2</v>
      </c>
      <c r="G35" s="14"/>
      <c r="H35" s="58"/>
      <c r="I35" s="17"/>
      <c r="J35" s="16"/>
      <c r="K35" s="14"/>
      <c r="L35" s="58"/>
      <c r="M35" s="17"/>
      <c r="N35" s="57"/>
      <c r="O35" s="14"/>
      <c r="P35" s="58"/>
      <c r="Q35" s="17"/>
      <c r="R35" s="16"/>
      <c r="S35" s="14"/>
      <c r="T35" s="14"/>
      <c r="U35" s="17"/>
      <c r="V35" s="16"/>
      <c r="W35" s="14"/>
      <c r="X35" s="14"/>
      <c r="Y35" s="17"/>
      <c r="Z35" s="59"/>
    </row>
    <row r="36" spans="1:26" s="2" customFormat="1" ht="15.75" customHeight="1">
      <c r="A36" s="221"/>
      <c r="B36" s="140" t="s">
        <v>89</v>
      </c>
      <c r="C36" s="141"/>
      <c r="D36" s="14">
        <v>2</v>
      </c>
      <c r="E36" s="15">
        <v>2</v>
      </c>
      <c r="F36" s="16">
        <v>2</v>
      </c>
      <c r="G36" s="14"/>
      <c r="H36" s="14"/>
      <c r="I36" s="17"/>
      <c r="J36" s="16"/>
      <c r="K36" s="14"/>
      <c r="L36" s="14"/>
      <c r="M36" s="17"/>
      <c r="N36" s="16"/>
      <c r="O36" s="14"/>
      <c r="P36" s="14"/>
      <c r="Q36" s="17"/>
      <c r="R36" s="16"/>
      <c r="S36" s="14"/>
      <c r="T36" s="14"/>
      <c r="U36" s="17"/>
      <c r="V36" s="16"/>
      <c r="W36" s="14"/>
      <c r="X36" s="14"/>
      <c r="Y36" s="17"/>
      <c r="Z36" s="59"/>
    </row>
    <row r="37" spans="1:26" s="2" customFormat="1" ht="16.5" customHeight="1">
      <c r="A37" s="221"/>
      <c r="B37" s="205" t="s">
        <v>67</v>
      </c>
      <c r="C37" s="206"/>
      <c r="D37" s="14">
        <v>2</v>
      </c>
      <c r="E37" s="15">
        <v>2</v>
      </c>
      <c r="F37" s="16">
        <v>2</v>
      </c>
      <c r="G37" s="14"/>
      <c r="H37" s="14"/>
      <c r="I37" s="17"/>
      <c r="J37" s="16"/>
      <c r="K37" s="14"/>
      <c r="L37" s="14"/>
      <c r="M37" s="17"/>
      <c r="N37" s="16"/>
      <c r="O37" s="14"/>
      <c r="P37" s="14"/>
      <c r="Q37" s="17"/>
      <c r="R37" s="16"/>
      <c r="S37" s="14"/>
      <c r="T37" s="14"/>
      <c r="U37" s="17"/>
      <c r="V37" s="16"/>
      <c r="W37" s="14"/>
      <c r="X37" s="14"/>
      <c r="Y37" s="17"/>
      <c r="Z37" s="59"/>
    </row>
    <row r="38" spans="1:26" s="2" customFormat="1" ht="16.5" customHeight="1">
      <c r="A38" s="221"/>
      <c r="B38" s="140" t="s">
        <v>127</v>
      </c>
      <c r="C38" s="170"/>
      <c r="D38" s="10">
        <v>0</v>
      </c>
      <c r="E38" s="11">
        <v>2</v>
      </c>
      <c r="F38" s="57"/>
      <c r="G38" s="10">
        <v>1</v>
      </c>
      <c r="H38" s="58"/>
      <c r="I38" s="13">
        <v>1</v>
      </c>
      <c r="J38" s="57"/>
      <c r="K38" s="10"/>
      <c r="L38" s="58"/>
      <c r="M38" s="13"/>
      <c r="N38" s="57"/>
      <c r="O38" s="10"/>
      <c r="P38" s="58"/>
      <c r="Q38" s="13"/>
      <c r="R38" s="12"/>
      <c r="S38" s="10"/>
      <c r="T38" s="10"/>
      <c r="U38" s="13"/>
      <c r="V38" s="12"/>
      <c r="W38" s="10"/>
      <c r="X38" s="10"/>
      <c r="Y38" s="13"/>
      <c r="Z38" s="60"/>
    </row>
    <row r="39" spans="1:26" s="2" customFormat="1" ht="16.5" customHeight="1">
      <c r="A39" s="221"/>
      <c r="B39" s="140" t="s">
        <v>91</v>
      </c>
      <c r="C39" s="141"/>
      <c r="D39" s="14">
        <v>2</v>
      </c>
      <c r="E39" s="15">
        <v>2</v>
      </c>
      <c r="F39" s="16"/>
      <c r="G39" s="14"/>
      <c r="H39" s="14">
        <v>2</v>
      </c>
      <c r="I39" s="17"/>
      <c r="J39" s="16"/>
      <c r="K39" s="14"/>
      <c r="L39" s="24"/>
      <c r="M39" s="17"/>
      <c r="N39" s="16"/>
      <c r="O39" s="14"/>
      <c r="P39" s="14"/>
      <c r="Q39" s="17"/>
      <c r="R39" s="16"/>
      <c r="S39" s="14"/>
      <c r="T39" s="14"/>
      <c r="U39" s="17"/>
      <c r="V39" s="16"/>
      <c r="W39" s="14"/>
      <c r="X39" s="14"/>
      <c r="Y39" s="17"/>
      <c r="Z39" s="59"/>
    </row>
    <row r="40" spans="1:26" s="2" customFormat="1" ht="16.5" customHeight="1">
      <c r="A40" s="221"/>
      <c r="B40" s="214" t="s">
        <v>143</v>
      </c>
      <c r="C40" s="215"/>
      <c r="D40" s="14">
        <v>3</v>
      </c>
      <c r="E40" s="15">
        <v>4</v>
      </c>
      <c r="F40" s="16"/>
      <c r="G40" s="14"/>
      <c r="H40" s="14">
        <v>2</v>
      </c>
      <c r="I40" s="17">
        <v>2</v>
      </c>
      <c r="J40" s="16"/>
      <c r="K40" s="14"/>
      <c r="L40" s="14"/>
      <c r="M40" s="17"/>
      <c r="N40" s="16"/>
      <c r="O40" s="14"/>
      <c r="P40" s="14"/>
      <c r="Q40" s="17"/>
      <c r="R40" s="16"/>
      <c r="S40" s="14"/>
      <c r="T40" s="14"/>
      <c r="U40" s="17"/>
      <c r="V40" s="16"/>
      <c r="W40" s="14"/>
      <c r="X40" s="14"/>
      <c r="Y40" s="17"/>
      <c r="Z40" s="62" t="s">
        <v>64</v>
      </c>
    </row>
    <row r="41" spans="1:26" s="2" customFormat="1" ht="16.5" customHeight="1">
      <c r="A41" s="221"/>
      <c r="B41" s="140" t="s">
        <v>92</v>
      </c>
      <c r="C41" s="141"/>
      <c r="D41" s="14">
        <v>2</v>
      </c>
      <c r="E41" s="15">
        <v>4</v>
      </c>
      <c r="F41" s="16"/>
      <c r="G41" s="14"/>
      <c r="H41" s="14"/>
      <c r="I41" s="17"/>
      <c r="J41" s="16"/>
      <c r="K41" s="14">
        <v>4</v>
      </c>
      <c r="L41" s="14"/>
      <c r="M41" s="17"/>
      <c r="N41" s="16"/>
      <c r="O41" s="14"/>
      <c r="P41" s="14"/>
      <c r="Q41" s="17"/>
      <c r="R41" s="16"/>
      <c r="S41" s="14"/>
      <c r="T41" s="14"/>
      <c r="U41" s="17"/>
      <c r="V41" s="16"/>
      <c r="W41" s="14"/>
      <c r="X41" s="24"/>
      <c r="Y41" s="17"/>
      <c r="Z41" s="62" t="s">
        <v>64</v>
      </c>
    </row>
    <row r="42" spans="1:26" s="2" customFormat="1" ht="16.5" customHeight="1">
      <c r="A42" s="221"/>
      <c r="B42" s="140" t="s">
        <v>71</v>
      </c>
      <c r="C42" s="141"/>
      <c r="D42" s="14">
        <v>3</v>
      </c>
      <c r="E42" s="15">
        <v>4</v>
      </c>
      <c r="F42" s="16"/>
      <c r="G42" s="14"/>
      <c r="H42" s="14"/>
      <c r="I42" s="17"/>
      <c r="J42" s="16">
        <v>2</v>
      </c>
      <c r="K42" s="14">
        <v>2</v>
      </c>
      <c r="L42" s="14"/>
      <c r="M42" s="17"/>
      <c r="N42" s="16"/>
      <c r="O42" s="14"/>
      <c r="P42" s="14"/>
      <c r="Q42" s="17"/>
      <c r="R42" s="16"/>
      <c r="S42" s="14"/>
      <c r="T42" s="14"/>
      <c r="U42" s="17"/>
      <c r="V42" s="16"/>
      <c r="W42" s="14"/>
      <c r="X42" s="14"/>
      <c r="Y42" s="17"/>
      <c r="Z42" s="62" t="s">
        <v>64</v>
      </c>
    </row>
    <row r="43" spans="1:26" s="2" customFormat="1" ht="16.5" customHeight="1">
      <c r="A43" s="221"/>
      <c r="B43" s="150" t="s">
        <v>100</v>
      </c>
      <c r="C43" s="167"/>
      <c r="D43" s="24">
        <v>2</v>
      </c>
      <c r="E43" s="15">
        <v>2</v>
      </c>
      <c r="F43" s="16"/>
      <c r="G43" s="14"/>
      <c r="H43" s="14"/>
      <c r="I43" s="17"/>
      <c r="J43" s="123">
        <v>2</v>
      </c>
      <c r="K43" s="96"/>
      <c r="L43" s="96"/>
      <c r="M43" s="124"/>
      <c r="N43" s="97"/>
      <c r="O43" s="96"/>
      <c r="P43" s="96"/>
      <c r="Q43" s="17"/>
      <c r="R43" s="24"/>
      <c r="S43" s="14"/>
      <c r="T43" s="14"/>
      <c r="U43" s="15"/>
      <c r="V43" s="16"/>
      <c r="W43" s="14"/>
      <c r="X43" s="14"/>
      <c r="Y43" s="17"/>
      <c r="Z43" s="59"/>
    </row>
    <row r="44" spans="1:26" s="2" customFormat="1" ht="16.5" customHeight="1">
      <c r="A44" s="221"/>
      <c r="B44" s="140" t="s">
        <v>68</v>
      </c>
      <c r="C44" s="141"/>
      <c r="D44" s="14">
        <v>2</v>
      </c>
      <c r="E44" s="15">
        <v>2</v>
      </c>
      <c r="F44" s="16"/>
      <c r="G44" s="14"/>
      <c r="H44" s="14"/>
      <c r="I44" s="17"/>
      <c r="J44" s="16"/>
      <c r="K44" s="14"/>
      <c r="L44" s="24">
        <v>2</v>
      </c>
      <c r="M44" s="17"/>
      <c r="N44" s="16"/>
      <c r="O44" s="14"/>
      <c r="P44" s="14"/>
      <c r="Q44" s="17"/>
      <c r="R44" s="16"/>
      <c r="S44" s="14"/>
      <c r="T44" s="14"/>
      <c r="U44" s="17"/>
      <c r="V44" s="16"/>
      <c r="W44" s="14"/>
      <c r="X44" s="14"/>
      <c r="Y44" s="17"/>
      <c r="Z44" s="59"/>
    </row>
    <row r="45" spans="1:26" s="2" customFormat="1" ht="16.5" customHeight="1">
      <c r="A45" s="221"/>
      <c r="B45" s="140" t="s">
        <v>93</v>
      </c>
      <c r="C45" s="141"/>
      <c r="D45" s="14">
        <v>2</v>
      </c>
      <c r="E45" s="15">
        <v>2</v>
      </c>
      <c r="F45" s="16"/>
      <c r="G45" s="14"/>
      <c r="H45" s="14"/>
      <c r="I45" s="17"/>
      <c r="J45" s="16"/>
      <c r="K45" s="14"/>
      <c r="L45" s="14">
        <v>2</v>
      </c>
      <c r="M45" s="17"/>
      <c r="N45" s="14"/>
      <c r="O45" s="14"/>
      <c r="P45" s="14"/>
      <c r="Q45" s="17"/>
      <c r="R45" s="16"/>
      <c r="S45" s="14"/>
      <c r="T45" s="14"/>
      <c r="U45" s="17"/>
      <c r="V45" s="16"/>
      <c r="W45" s="14"/>
      <c r="X45" s="14"/>
      <c r="Y45" s="17"/>
      <c r="Z45" s="61"/>
    </row>
    <row r="46" spans="1:26" s="2" customFormat="1" ht="16.5" customHeight="1">
      <c r="A46" s="221"/>
      <c r="B46" s="140" t="s">
        <v>69</v>
      </c>
      <c r="C46" s="141"/>
      <c r="D46" s="14">
        <v>3</v>
      </c>
      <c r="E46" s="15">
        <v>3</v>
      </c>
      <c r="F46" s="16"/>
      <c r="G46" s="14"/>
      <c r="H46" s="14"/>
      <c r="I46" s="17"/>
      <c r="J46" s="16"/>
      <c r="K46" s="14"/>
      <c r="L46" s="14">
        <v>3</v>
      </c>
      <c r="M46" s="17"/>
      <c r="N46" s="16"/>
      <c r="O46" s="14"/>
      <c r="P46" s="14"/>
      <c r="Q46" s="17"/>
      <c r="R46" s="16"/>
      <c r="S46" s="14"/>
      <c r="T46" s="14"/>
      <c r="U46" s="17"/>
      <c r="V46" s="16"/>
      <c r="W46" s="14"/>
      <c r="X46" s="14"/>
      <c r="Y46" s="17"/>
      <c r="Z46" s="60"/>
    </row>
    <row r="47" spans="1:26" s="2" customFormat="1" ht="16.5" customHeight="1">
      <c r="A47" s="221"/>
      <c r="B47" s="140" t="s">
        <v>70</v>
      </c>
      <c r="C47" s="141"/>
      <c r="D47" s="14">
        <v>2</v>
      </c>
      <c r="E47" s="15">
        <v>2</v>
      </c>
      <c r="F47" s="16"/>
      <c r="G47" s="14"/>
      <c r="H47" s="14"/>
      <c r="I47" s="17"/>
      <c r="J47" s="16"/>
      <c r="K47" s="15"/>
      <c r="L47" s="14">
        <v>2</v>
      </c>
      <c r="M47" s="17"/>
      <c r="N47" s="16"/>
      <c r="O47" s="14"/>
      <c r="P47" s="14"/>
      <c r="Q47" s="17"/>
      <c r="R47" s="16"/>
      <c r="S47" s="14"/>
      <c r="T47" s="14"/>
      <c r="U47" s="17"/>
      <c r="V47" s="16"/>
      <c r="W47" s="14"/>
      <c r="X47" s="24"/>
      <c r="Y47" s="17"/>
      <c r="Z47" s="60"/>
    </row>
    <row r="48" spans="1:26" s="2" customFormat="1" ht="16.5" customHeight="1">
      <c r="A48" s="221"/>
      <c r="B48" s="140" t="s">
        <v>94</v>
      </c>
      <c r="C48" s="141"/>
      <c r="D48" s="14">
        <v>1</v>
      </c>
      <c r="E48" s="15">
        <v>2</v>
      </c>
      <c r="F48" s="16"/>
      <c r="G48" s="14"/>
      <c r="H48" s="14"/>
      <c r="I48" s="17"/>
      <c r="J48" s="16"/>
      <c r="K48" s="14"/>
      <c r="L48" s="14"/>
      <c r="M48" s="14">
        <v>2</v>
      </c>
      <c r="N48" s="16"/>
      <c r="O48" s="14"/>
      <c r="P48" s="14"/>
      <c r="Q48" s="17"/>
      <c r="R48" s="16"/>
      <c r="S48" s="14"/>
      <c r="T48" s="14"/>
      <c r="U48" s="17"/>
      <c r="V48" s="16"/>
      <c r="W48" s="14"/>
      <c r="X48" s="24"/>
      <c r="Y48" s="17"/>
      <c r="Z48" s="62" t="s">
        <v>64</v>
      </c>
    </row>
    <row r="49" spans="1:26" s="2" customFormat="1" ht="16.5" customHeight="1">
      <c r="A49" s="221"/>
      <c r="B49" s="140" t="s">
        <v>95</v>
      </c>
      <c r="C49" s="141"/>
      <c r="D49" s="14">
        <v>2</v>
      </c>
      <c r="E49" s="15">
        <v>4</v>
      </c>
      <c r="F49" s="16"/>
      <c r="G49" s="14"/>
      <c r="H49" s="14"/>
      <c r="I49" s="17"/>
      <c r="J49" s="16"/>
      <c r="K49" s="14"/>
      <c r="L49" s="14"/>
      <c r="M49" s="17">
        <v>4</v>
      </c>
      <c r="N49" s="16"/>
      <c r="O49" s="14"/>
      <c r="P49" s="14"/>
      <c r="Q49" s="17"/>
      <c r="R49" s="16"/>
      <c r="S49" s="14"/>
      <c r="T49" s="14"/>
      <c r="U49" s="17"/>
      <c r="V49" s="16"/>
      <c r="W49" s="14"/>
      <c r="X49" s="24"/>
      <c r="Y49" s="17"/>
      <c r="Z49" s="62" t="s">
        <v>64</v>
      </c>
    </row>
    <row r="50" spans="1:26" s="2" customFormat="1" ht="16.5" customHeight="1">
      <c r="A50" s="221"/>
      <c r="B50" s="140" t="s">
        <v>128</v>
      </c>
      <c r="C50" s="141"/>
      <c r="D50" s="14">
        <v>1</v>
      </c>
      <c r="E50" s="15">
        <v>3</v>
      </c>
      <c r="F50" s="16"/>
      <c r="G50" s="14"/>
      <c r="H50" s="14"/>
      <c r="I50" s="17"/>
      <c r="J50" s="16"/>
      <c r="K50" s="14"/>
      <c r="L50" s="14"/>
      <c r="M50" s="17">
        <v>3</v>
      </c>
      <c r="N50" s="16"/>
      <c r="O50" s="14"/>
      <c r="P50" s="14"/>
      <c r="Q50" s="17"/>
      <c r="R50" s="16"/>
      <c r="S50" s="14"/>
      <c r="T50" s="14"/>
      <c r="U50" s="17"/>
      <c r="V50" s="16"/>
      <c r="W50" s="14"/>
      <c r="X50" s="24"/>
      <c r="Y50" s="17"/>
      <c r="Z50" s="62" t="s">
        <v>73</v>
      </c>
    </row>
    <row r="51" spans="1:26" s="2" customFormat="1" ht="16.5" customHeight="1">
      <c r="A51" s="221"/>
      <c r="B51" s="140" t="s">
        <v>129</v>
      </c>
      <c r="C51" s="170"/>
      <c r="D51" s="14">
        <v>2</v>
      </c>
      <c r="E51" s="15">
        <v>6</v>
      </c>
      <c r="F51" s="16"/>
      <c r="G51" s="14"/>
      <c r="H51" s="14"/>
      <c r="I51" s="17"/>
      <c r="J51" s="16"/>
      <c r="K51" s="14"/>
      <c r="L51" s="24"/>
      <c r="M51" s="17"/>
      <c r="N51" s="16"/>
      <c r="O51" s="14">
        <v>6</v>
      </c>
      <c r="P51" s="14"/>
      <c r="Q51" s="17"/>
      <c r="R51" s="16"/>
      <c r="S51" s="14"/>
      <c r="T51" s="14"/>
      <c r="U51" s="17"/>
      <c r="V51" s="16"/>
      <c r="W51" s="14"/>
      <c r="X51" s="24"/>
      <c r="Y51" s="17"/>
      <c r="Z51" s="62" t="s">
        <v>73</v>
      </c>
    </row>
    <row r="52" spans="1:26" s="2" customFormat="1" ht="16.5" customHeight="1">
      <c r="A52" s="221"/>
      <c r="B52" s="140" t="s">
        <v>96</v>
      </c>
      <c r="C52" s="141"/>
      <c r="D52" s="10">
        <v>2</v>
      </c>
      <c r="E52" s="11">
        <v>2</v>
      </c>
      <c r="F52" s="12"/>
      <c r="G52" s="10"/>
      <c r="H52" s="10"/>
      <c r="I52" s="13"/>
      <c r="J52" s="12"/>
      <c r="K52" s="10"/>
      <c r="L52" s="10"/>
      <c r="M52" s="13"/>
      <c r="N52" s="16">
        <v>2</v>
      </c>
      <c r="O52" s="10"/>
      <c r="P52" s="10"/>
      <c r="Q52" s="13"/>
      <c r="R52" s="12"/>
      <c r="S52" s="10"/>
      <c r="T52" s="10"/>
      <c r="U52" s="13"/>
      <c r="V52" s="12"/>
      <c r="W52" s="10"/>
      <c r="X52" s="10"/>
      <c r="Y52" s="13"/>
      <c r="Z52" s="59"/>
    </row>
    <row r="53" spans="1:26" s="2" customFormat="1" ht="16.5" customHeight="1">
      <c r="A53" s="221"/>
      <c r="B53" s="140" t="s">
        <v>97</v>
      </c>
      <c r="C53" s="141"/>
      <c r="D53" s="14">
        <v>2</v>
      </c>
      <c r="E53" s="15">
        <v>2</v>
      </c>
      <c r="F53" s="16"/>
      <c r="G53" s="14"/>
      <c r="H53" s="14"/>
      <c r="I53" s="17"/>
      <c r="J53" s="16"/>
      <c r="K53" s="14"/>
      <c r="L53" s="14"/>
      <c r="M53" s="17"/>
      <c r="N53" s="16">
        <v>2</v>
      </c>
      <c r="O53" s="15"/>
      <c r="P53" s="14"/>
      <c r="Q53" s="17"/>
      <c r="R53" s="16"/>
      <c r="S53" s="14"/>
      <c r="T53" s="14"/>
      <c r="U53" s="17"/>
      <c r="V53" s="16"/>
      <c r="W53" s="14"/>
      <c r="X53" s="14"/>
      <c r="Y53" s="17"/>
      <c r="Z53" s="61"/>
    </row>
    <row r="54" spans="1:26" s="2" customFormat="1" ht="16.5" customHeight="1">
      <c r="A54" s="221"/>
      <c r="B54" s="140" t="s">
        <v>72</v>
      </c>
      <c r="C54" s="141"/>
      <c r="D54" s="14">
        <v>2</v>
      </c>
      <c r="E54" s="15">
        <v>2</v>
      </c>
      <c r="F54" s="16"/>
      <c r="G54" s="14"/>
      <c r="H54" s="14"/>
      <c r="I54" s="17"/>
      <c r="J54" s="16"/>
      <c r="K54" s="14"/>
      <c r="L54" s="14"/>
      <c r="M54" s="17"/>
      <c r="N54" s="16">
        <v>2</v>
      </c>
      <c r="O54" s="14"/>
      <c r="P54" s="14"/>
      <c r="Q54" s="17"/>
      <c r="R54" s="16"/>
      <c r="S54" s="14"/>
      <c r="T54" s="14"/>
      <c r="U54" s="17"/>
      <c r="V54" s="16"/>
      <c r="W54" s="14"/>
      <c r="X54" s="14"/>
      <c r="Y54" s="17"/>
      <c r="Z54" s="59"/>
    </row>
    <row r="55" spans="1:26" s="2" customFormat="1" ht="16.5" customHeight="1">
      <c r="A55" s="221"/>
      <c r="B55" s="140" t="s">
        <v>158</v>
      </c>
      <c r="C55" s="141"/>
      <c r="D55" s="14">
        <v>8</v>
      </c>
      <c r="E55" s="15">
        <v>8</v>
      </c>
      <c r="F55" s="16"/>
      <c r="G55" s="14"/>
      <c r="H55" s="14"/>
      <c r="I55" s="17"/>
      <c r="J55" s="16"/>
      <c r="K55" s="14"/>
      <c r="L55" s="14"/>
      <c r="M55" s="17"/>
      <c r="N55" s="16">
        <v>4</v>
      </c>
      <c r="O55" s="14"/>
      <c r="P55" s="14">
        <v>4</v>
      </c>
      <c r="Q55" s="17"/>
      <c r="R55" s="16"/>
      <c r="S55" s="14"/>
      <c r="T55" s="14"/>
      <c r="U55" s="17"/>
      <c r="V55" s="16"/>
      <c r="W55" s="14"/>
      <c r="X55" s="24"/>
      <c r="Y55" s="17"/>
      <c r="Z55" s="59"/>
    </row>
    <row r="56" spans="1:26" s="2" customFormat="1" ht="16.5" customHeight="1">
      <c r="A56" s="221"/>
      <c r="B56" s="140" t="s">
        <v>60</v>
      </c>
      <c r="C56" s="170"/>
      <c r="D56" s="10">
        <v>2</v>
      </c>
      <c r="E56" s="11">
        <v>2</v>
      </c>
      <c r="F56" s="57"/>
      <c r="G56" s="10"/>
      <c r="H56" s="58"/>
      <c r="I56" s="13"/>
      <c r="J56" s="57"/>
      <c r="K56" s="10"/>
      <c r="L56" s="58"/>
      <c r="M56" s="13"/>
      <c r="N56" s="57">
        <v>1</v>
      </c>
      <c r="O56" s="10"/>
      <c r="P56" s="58">
        <v>1</v>
      </c>
      <c r="Q56" s="13"/>
      <c r="R56" s="12"/>
      <c r="S56" s="10"/>
      <c r="T56" s="10"/>
      <c r="U56" s="13"/>
      <c r="V56" s="12"/>
      <c r="W56" s="10"/>
      <c r="X56" s="10"/>
      <c r="Y56" s="13"/>
      <c r="Z56" s="60"/>
    </row>
    <row r="57" spans="1:26" s="2" customFormat="1" ht="16.5" customHeight="1">
      <c r="A57" s="221"/>
      <c r="B57" s="140" t="s">
        <v>98</v>
      </c>
      <c r="C57" s="141"/>
      <c r="D57" s="14">
        <v>2</v>
      </c>
      <c r="E57" s="15">
        <v>2</v>
      </c>
      <c r="F57" s="16"/>
      <c r="G57" s="14"/>
      <c r="H57" s="14"/>
      <c r="I57" s="17"/>
      <c r="J57" s="16"/>
      <c r="K57" s="14"/>
      <c r="L57" s="24"/>
      <c r="M57" s="17"/>
      <c r="N57" s="16"/>
      <c r="O57" s="14"/>
      <c r="P57" s="14">
        <v>2</v>
      </c>
      <c r="Q57" s="17"/>
      <c r="R57" s="16"/>
      <c r="S57" s="14"/>
      <c r="T57" s="14"/>
      <c r="U57" s="17"/>
      <c r="V57" s="16"/>
      <c r="W57" s="14"/>
      <c r="X57" s="14"/>
      <c r="Y57" s="17"/>
      <c r="Z57" s="59"/>
    </row>
    <row r="58" spans="1:26" s="2" customFormat="1" ht="16.5" customHeight="1">
      <c r="A58" s="221"/>
      <c r="B58" s="140" t="s">
        <v>99</v>
      </c>
      <c r="C58" s="141"/>
      <c r="D58" s="14">
        <v>2</v>
      </c>
      <c r="E58" s="15">
        <v>2</v>
      </c>
      <c r="F58" s="16"/>
      <c r="G58" s="14"/>
      <c r="H58" s="14"/>
      <c r="I58" s="17"/>
      <c r="J58" s="16"/>
      <c r="K58" s="14"/>
      <c r="L58" s="10"/>
      <c r="M58" s="13"/>
      <c r="N58" s="12"/>
      <c r="O58" s="11"/>
      <c r="P58" s="14">
        <v>2</v>
      </c>
      <c r="Q58" s="13"/>
      <c r="R58" s="12"/>
      <c r="S58" s="10"/>
      <c r="T58" s="10"/>
      <c r="U58" s="13"/>
      <c r="V58" s="12"/>
      <c r="W58" s="10"/>
      <c r="X58" s="10"/>
      <c r="Y58" s="13"/>
      <c r="Z58" s="61"/>
    </row>
    <row r="59" spans="1:26" s="2" customFormat="1" ht="16.5" customHeight="1">
      <c r="A59" s="221"/>
      <c r="B59" s="140" t="s">
        <v>101</v>
      </c>
      <c r="C59" s="141"/>
      <c r="D59" s="14">
        <v>1</v>
      </c>
      <c r="E59" s="15">
        <v>2</v>
      </c>
      <c r="F59" s="16"/>
      <c r="G59" s="14"/>
      <c r="H59" s="14"/>
      <c r="I59" s="17"/>
      <c r="J59" s="16"/>
      <c r="K59" s="14"/>
      <c r="L59" s="14"/>
      <c r="M59" s="17"/>
      <c r="N59" s="16"/>
      <c r="O59" s="14"/>
      <c r="P59" s="14"/>
      <c r="Q59" s="17">
        <v>2</v>
      </c>
      <c r="R59" s="16"/>
      <c r="S59" s="14"/>
      <c r="T59" s="14"/>
      <c r="U59" s="17"/>
      <c r="V59" s="16"/>
      <c r="W59" s="14"/>
      <c r="X59" s="24"/>
      <c r="Y59" s="17"/>
      <c r="Z59" s="62" t="s">
        <v>64</v>
      </c>
    </row>
    <row r="60" spans="1:26" s="2" customFormat="1" ht="16.5" customHeight="1">
      <c r="A60" s="221"/>
      <c r="B60" s="140" t="s">
        <v>102</v>
      </c>
      <c r="C60" s="141"/>
      <c r="D60" s="14">
        <v>3</v>
      </c>
      <c r="E60" s="15">
        <v>9</v>
      </c>
      <c r="F60" s="16"/>
      <c r="G60" s="14"/>
      <c r="H60" s="14"/>
      <c r="I60" s="17"/>
      <c r="J60" s="16"/>
      <c r="K60" s="14"/>
      <c r="L60" s="14"/>
      <c r="M60" s="17"/>
      <c r="N60" s="16"/>
      <c r="O60" s="14"/>
      <c r="P60" s="14"/>
      <c r="R60" s="16"/>
      <c r="S60" s="14">
        <v>9</v>
      </c>
      <c r="T60" s="24"/>
      <c r="U60" s="17"/>
      <c r="V60" s="16"/>
      <c r="W60" s="14"/>
      <c r="X60" s="24"/>
      <c r="Y60" s="17"/>
      <c r="Z60" s="62" t="s">
        <v>73</v>
      </c>
    </row>
    <row r="61" spans="1:26" s="2" customFormat="1" ht="16.5" customHeight="1">
      <c r="A61" s="221"/>
      <c r="B61" s="77" t="s">
        <v>135</v>
      </c>
      <c r="C61" s="78"/>
      <c r="D61" s="14">
        <v>1</v>
      </c>
      <c r="E61" s="15">
        <v>2</v>
      </c>
      <c r="F61" s="16"/>
      <c r="G61" s="14"/>
      <c r="H61" s="14"/>
      <c r="I61" s="17"/>
      <c r="J61" s="16"/>
      <c r="K61" s="14"/>
      <c r="L61" s="14"/>
      <c r="M61" s="17"/>
      <c r="N61" s="16"/>
      <c r="O61" s="14"/>
      <c r="P61" s="14"/>
      <c r="Q61" s="17"/>
      <c r="R61" s="16"/>
      <c r="S61" s="14">
        <v>2</v>
      </c>
      <c r="T61" s="14"/>
      <c r="U61" s="17"/>
      <c r="V61" s="16"/>
      <c r="W61" s="14"/>
      <c r="X61" s="24"/>
      <c r="Y61" s="17"/>
      <c r="Z61" s="62" t="s">
        <v>136</v>
      </c>
    </row>
    <row r="62" spans="1:26" s="2" customFormat="1" ht="16.5" customHeight="1">
      <c r="A62" s="221"/>
      <c r="B62" s="140" t="s">
        <v>104</v>
      </c>
      <c r="C62" s="141"/>
      <c r="D62" s="14">
        <v>3</v>
      </c>
      <c r="E62" s="15">
        <v>3</v>
      </c>
      <c r="F62" s="16"/>
      <c r="G62" s="14"/>
      <c r="H62" s="14"/>
      <c r="I62" s="17"/>
      <c r="J62" s="16"/>
      <c r="K62" s="14"/>
      <c r="L62" s="14"/>
      <c r="M62" s="17"/>
      <c r="N62" s="16"/>
      <c r="O62" s="14"/>
      <c r="P62" s="14"/>
      <c r="Q62" s="17"/>
      <c r="R62" s="16">
        <v>3</v>
      </c>
      <c r="S62" s="14"/>
      <c r="T62" s="14"/>
      <c r="U62" s="17"/>
      <c r="V62" s="16"/>
      <c r="W62" s="14"/>
      <c r="X62" s="24"/>
      <c r="Y62" s="17"/>
      <c r="Z62" s="59"/>
    </row>
    <row r="63" spans="1:26" s="2" customFormat="1" ht="16.5" customHeight="1">
      <c r="A63" s="221"/>
      <c r="B63" s="140" t="s">
        <v>14</v>
      </c>
      <c r="C63" s="141"/>
      <c r="D63" s="10">
        <v>0</v>
      </c>
      <c r="E63" s="11">
        <v>2</v>
      </c>
      <c r="F63" s="57"/>
      <c r="G63" s="10"/>
      <c r="H63" s="58"/>
      <c r="I63" s="13"/>
      <c r="J63" s="57"/>
      <c r="K63" s="10"/>
      <c r="L63" s="58"/>
      <c r="M63" s="13"/>
      <c r="N63" s="57"/>
      <c r="O63" s="10"/>
      <c r="P63" s="58"/>
      <c r="Q63" s="13"/>
      <c r="R63" s="10" t="s">
        <v>9</v>
      </c>
      <c r="S63" s="10"/>
      <c r="T63" s="10"/>
      <c r="U63" s="13"/>
      <c r="V63" s="12"/>
      <c r="W63" s="10"/>
      <c r="X63" s="10"/>
      <c r="Y63" s="13"/>
      <c r="Z63" s="122" t="s">
        <v>15</v>
      </c>
    </row>
    <row r="64" spans="1:26" s="2" customFormat="1" ht="16.5" customHeight="1">
      <c r="A64" s="221"/>
      <c r="B64" s="140" t="s">
        <v>123</v>
      </c>
      <c r="C64" s="141"/>
      <c r="D64" s="14">
        <v>3</v>
      </c>
      <c r="E64" s="15">
        <v>3</v>
      </c>
      <c r="F64" s="16"/>
      <c r="G64" s="14"/>
      <c r="H64" s="14"/>
      <c r="I64" s="17"/>
      <c r="J64" s="16"/>
      <c r="K64" s="14"/>
      <c r="L64" s="14"/>
      <c r="M64" s="17"/>
      <c r="N64" s="16"/>
      <c r="O64" s="14"/>
      <c r="P64" s="14"/>
      <c r="Q64" s="17"/>
      <c r="R64" s="16">
        <v>3</v>
      </c>
      <c r="S64" s="14"/>
      <c r="T64" s="14"/>
      <c r="U64" s="17"/>
      <c r="V64" s="16"/>
      <c r="W64" s="14"/>
      <c r="X64" s="24"/>
      <c r="Y64" s="17"/>
      <c r="Z64" s="59"/>
    </row>
    <row r="65" spans="1:26" s="2" customFormat="1" ht="16.5" customHeight="1">
      <c r="A65" s="221"/>
      <c r="B65" s="140" t="s">
        <v>154</v>
      </c>
      <c r="C65" s="141"/>
      <c r="D65" s="14">
        <v>3</v>
      </c>
      <c r="E65" s="15">
        <v>3</v>
      </c>
      <c r="F65" s="16"/>
      <c r="G65" s="14"/>
      <c r="H65" s="14"/>
      <c r="I65" s="17"/>
      <c r="J65" s="16"/>
      <c r="K65" s="14"/>
      <c r="L65" s="14"/>
      <c r="M65" s="17"/>
      <c r="N65" s="16"/>
      <c r="O65" s="14"/>
      <c r="P65" s="14"/>
      <c r="Q65" s="17"/>
      <c r="R65" s="16">
        <v>3</v>
      </c>
      <c r="S65" s="14"/>
      <c r="T65" s="14"/>
      <c r="U65" s="17"/>
      <c r="V65" s="16"/>
      <c r="W65" s="14"/>
      <c r="X65" s="24"/>
      <c r="Y65" s="17"/>
      <c r="Z65" s="59"/>
    </row>
    <row r="66" spans="1:26" s="2" customFormat="1" ht="16.5" customHeight="1">
      <c r="A66" s="221"/>
      <c r="B66" s="140" t="s">
        <v>125</v>
      </c>
      <c r="C66" s="141"/>
      <c r="D66" s="14">
        <v>3</v>
      </c>
      <c r="E66" s="15">
        <v>3</v>
      </c>
      <c r="F66" s="16"/>
      <c r="G66" s="14"/>
      <c r="H66" s="14"/>
      <c r="I66" s="17"/>
      <c r="J66" s="16"/>
      <c r="K66" s="14"/>
      <c r="L66" s="14"/>
      <c r="M66" s="17"/>
      <c r="N66" s="16"/>
      <c r="O66" s="14"/>
      <c r="P66" s="14"/>
      <c r="Q66" s="17"/>
      <c r="R66" s="16">
        <v>3</v>
      </c>
      <c r="S66" s="14"/>
      <c r="T66" s="14"/>
      <c r="U66" s="17"/>
      <c r="V66" s="16"/>
      <c r="W66" s="14"/>
      <c r="X66" s="14"/>
      <c r="Y66" s="17"/>
      <c r="Z66" s="61"/>
    </row>
    <row r="67" spans="1:26" s="2" customFormat="1" ht="16.5" customHeight="1">
      <c r="A67" s="221"/>
      <c r="B67" s="140" t="s">
        <v>161</v>
      </c>
      <c r="C67" s="141"/>
      <c r="D67" s="14">
        <v>2</v>
      </c>
      <c r="E67" s="15">
        <v>2</v>
      </c>
      <c r="F67" s="16"/>
      <c r="G67" s="14"/>
      <c r="H67" s="14"/>
      <c r="I67" s="17"/>
      <c r="J67" s="16"/>
      <c r="K67" s="14"/>
      <c r="L67" s="10"/>
      <c r="M67" s="17"/>
      <c r="N67" s="16"/>
      <c r="O67" s="14"/>
      <c r="P67" s="14"/>
      <c r="Q67" s="17"/>
      <c r="R67" s="16">
        <v>2</v>
      </c>
      <c r="S67" s="14"/>
      <c r="T67" s="14"/>
      <c r="U67" s="17"/>
      <c r="V67" s="16"/>
      <c r="W67" s="14"/>
      <c r="X67" s="14"/>
      <c r="Y67" s="17"/>
      <c r="Z67" s="59"/>
    </row>
    <row r="68" spans="1:26" s="2" customFormat="1" ht="16.5" customHeight="1">
      <c r="A68" s="221"/>
      <c r="B68" s="140" t="s">
        <v>105</v>
      </c>
      <c r="C68" s="141"/>
      <c r="D68" s="38">
        <v>2</v>
      </c>
      <c r="E68" s="39">
        <v>2</v>
      </c>
      <c r="F68" s="40"/>
      <c r="G68" s="38"/>
      <c r="H68" s="38"/>
      <c r="I68" s="41"/>
      <c r="J68" s="40"/>
      <c r="K68" s="38"/>
      <c r="L68" s="38"/>
      <c r="M68" s="41"/>
      <c r="N68" s="40"/>
      <c r="O68" s="38"/>
      <c r="P68" s="38"/>
      <c r="Q68" s="41"/>
      <c r="R68" s="40">
        <v>2</v>
      </c>
      <c r="S68" s="38"/>
      <c r="T68" s="38"/>
      <c r="U68" s="41"/>
      <c r="V68" s="40"/>
      <c r="W68" s="38"/>
      <c r="X68" s="38"/>
      <c r="Y68" s="41"/>
      <c r="Z68" s="56"/>
    </row>
    <row r="69" spans="1:26" s="2" customFormat="1" ht="16.5" customHeight="1">
      <c r="A69" s="221"/>
      <c r="B69" s="140" t="s">
        <v>164</v>
      </c>
      <c r="C69" s="141"/>
      <c r="D69" s="14">
        <v>3</v>
      </c>
      <c r="E69" s="15">
        <v>9</v>
      </c>
      <c r="F69" s="16"/>
      <c r="G69" s="14"/>
      <c r="H69" s="14"/>
      <c r="I69" s="17"/>
      <c r="J69" s="16"/>
      <c r="K69" s="14"/>
      <c r="L69" s="14"/>
      <c r="M69" s="17"/>
      <c r="N69" s="16"/>
      <c r="O69" s="14"/>
      <c r="P69" s="14"/>
      <c r="Q69" s="17"/>
      <c r="R69" s="16"/>
      <c r="S69" s="14"/>
      <c r="T69" s="14"/>
      <c r="U69" s="17">
        <v>9</v>
      </c>
      <c r="V69" s="16"/>
      <c r="W69" s="14"/>
      <c r="X69" s="24"/>
      <c r="Y69" s="17"/>
      <c r="Z69" s="62" t="s">
        <v>73</v>
      </c>
    </row>
    <row r="70" spans="1:26" s="2" customFormat="1" ht="16.5" customHeight="1">
      <c r="A70" s="221"/>
      <c r="B70" s="140" t="s">
        <v>165</v>
      </c>
      <c r="C70" s="141"/>
      <c r="D70" s="14">
        <v>3</v>
      </c>
      <c r="E70" s="15">
        <v>9</v>
      </c>
      <c r="F70" s="16"/>
      <c r="G70" s="14"/>
      <c r="H70" s="14"/>
      <c r="I70" s="17"/>
      <c r="J70" s="16"/>
      <c r="K70" s="14"/>
      <c r="L70" s="14"/>
      <c r="M70" s="17"/>
      <c r="N70" s="16"/>
      <c r="O70" s="14"/>
      <c r="P70" s="14"/>
      <c r="Q70" s="17"/>
      <c r="R70" s="16"/>
      <c r="S70" s="14"/>
      <c r="T70" s="14"/>
      <c r="U70" s="17">
        <v>9</v>
      </c>
      <c r="V70" s="16"/>
      <c r="W70" s="14"/>
      <c r="X70" s="24"/>
      <c r="Y70" s="17"/>
      <c r="Z70" s="62" t="s">
        <v>73</v>
      </c>
    </row>
    <row r="71" spans="1:26" s="2" customFormat="1" ht="16.5" customHeight="1">
      <c r="A71" s="221"/>
      <c r="B71" s="140" t="s">
        <v>166</v>
      </c>
      <c r="C71" s="141"/>
      <c r="D71" s="14">
        <v>3</v>
      </c>
      <c r="E71" s="15">
        <v>9</v>
      </c>
      <c r="F71" s="16"/>
      <c r="G71" s="14"/>
      <c r="H71" s="14"/>
      <c r="I71" s="17"/>
      <c r="J71" s="16"/>
      <c r="K71" s="14"/>
      <c r="L71" s="14"/>
      <c r="M71" s="17"/>
      <c r="N71" s="16"/>
      <c r="O71" s="14"/>
      <c r="P71" s="14"/>
      <c r="Q71" s="17"/>
      <c r="R71" s="16"/>
      <c r="S71" s="14"/>
      <c r="T71" s="14"/>
      <c r="U71" s="17">
        <v>9</v>
      </c>
      <c r="V71" s="16"/>
      <c r="W71" s="14"/>
      <c r="X71" s="24"/>
      <c r="Y71" s="17"/>
      <c r="Z71" s="62" t="s">
        <v>73</v>
      </c>
    </row>
    <row r="72" spans="1:26" s="2" customFormat="1" ht="16.5" customHeight="1">
      <c r="A72" s="221"/>
      <c r="B72" s="140" t="s">
        <v>167</v>
      </c>
      <c r="C72" s="141"/>
      <c r="D72" s="14">
        <v>3</v>
      </c>
      <c r="E72" s="15">
        <v>9</v>
      </c>
      <c r="F72" s="16"/>
      <c r="G72" s="14"/>
      <c r="H72" s="14"/>
      <c r="I72" s="17"/>
      <c r="J72" s="16"/>
      <c r="K72" s="14"/>
      <c r="L72" s="14"/>
      <c r="M72" s="17"/>
      <c r="N72" s="16"/>
      <c r="O72" s="14"/>
      <c r="P72" s="14"/>
      <c r="Q72" s="17"/>
      <c r="R72" s="16"/>
      <c r="S72" s="14"/>
      <c r="T72" s="14"/>
      <c r="U72" s="17">
        <v>9</v>
      </c>
      <c r="V72" s="16"/>
      <c r="W72" s="14"/>
      <c r="X72" s="24"/>
      <c r="Y72" s="17"/>
      <c r="Z72" s="62" t="s">
        <v>73</v>
      </c>
    </row>
    <row r="73" spans="1:26" s="2" customFormat="1" ht="16.5" customHeight="1">
      <c r="A73" s="221"/>
      <c r="B73" s="140" t="s">
        <v>168</v>
      </c>
      <c r="C73" s="141"/>
      <c r="D73" s="14">
        <v>3</v>
      </c>
      <c r="E73" s="15">
        <v>9</v>
      </c>
      <c r="F73" s="16"/>
      <c r="G73" s="14"/>
      <c r="H73" s="14"/>
      <c r="I73" s="17"/>
      <c r="J73" s="16"/>
      <c r="K73" s="15"/>
      <c r="L73" s="14"/>
      <c r="M73" s="17"/>
      <c r="N73" s="16"/>
      <c r="O73" s="14"/>
      <c r="P73" s="14"/>
      <c r="Q73" s="17"/>
      <c r="R73" s="16"/>
      <c r="S73" s="14"/>
      <c r="T73" s="14"/>
      <c r="U73" s="17">
        <v>9</v>
      </c>
      <c r="V73" s="16"/>
      <c r="W73" s="14"/>
      <c r="X73" s="14"/>
      <c r="Y73" s="17"/>
      <c r="Z73" s="62" t="s">
        <v>73</v>
      </c>
    </row>
    <row r="74" spans="1:26" s="2" customFormat="1" ht="16.5" customHeight="1">
      <c r="A74" s="221"/>
      <c r="B74" s="214" t="s">
        <v>103</v>
      </c>
      <c r="C74" s="215"/>
      <c r="D74" s="14">
        <v>2</v>
      </c>
      <c r="E74" s="15">
        <v>2</v>
      </c>
      <c r="F74" s="12"/>
      <c r="G74" s="10"/>
      <c r="H74" s="10"/>
      <c r="I74" s="13"/>
      <c r="J74" s="12"/>
      <c r="K74" s="10"/>
      <c r="L74" s="10"/>
      <c r="M74" s="13"/>
      <c r="N74" s="16"/>
      <c r="O74" s="10"/>
      <c r="P74" s="10"/>
      <c r="Q74" s="13"/>
      <c r="R74" s="16"/>
      <c r="S74" s="10"/>
      <c r="T74" s="10"/>
      <c r="U74" s="13"/>
      <c r="V74" s="95">
        <v>2</v>
      </c>
      <c r="W74" s="14"/>
      <c r="X74" s="96"/>
      <c r="Y74" s="17"/>
      <c r="Z74" s="56"/>
    </row>
    <row r="75" spans="1:26" s="2" customFormat="1" ht="16.5" customHeight="1">
      <c r="A75" s="221"/>
      <c r="B75" s="140" t="s">
        <v>160</v>
      </c>
      <c r="C75" s="141"/>
      <c r="D75" s="14">
        <v>2</v>
      </c>
      <c r="E75" s="15">
        <v>2</v>
      </c>
      <c r="F75" s="16"/>
      <c r="G75" s="14"/>
      <c r="H75" s="14"/>
      <c r="I75" s="17"/>
      <c r="J75" s="16"/>
      <c r="K75" s="14"/>
      <c r="L75" s="14"/>
      <c r="M75" s="17"/>
      <c r="N75" s="16"/>
      <c r="O75" s="14"/>
      <c r="P75" s="14"/>
      <c r="Q75" s="17"/>
      <c r="R75" s="16"/>
      <c r="S75" s="14"/>
      <c r="T75" s="14"/>
      <c r="U75" s="17"/>
      <c r="V75" s="16">
        <v>2</v>
      </c>
      <c r="W75" s="14"/>
      <c r="X75" s="14"/>
      <c r="Y75" s="17"/>
      <c r="Z75" s="61"/>
    </row>
    <row r="76" spans="1:26" s="2" customFormat="1" ht="16.5" customHeight="1">
      <c r="A76" s="221"/>
      <c r="B76" s="140" t="s">
        <v>108</v>
      </c>
      <c r="C76" s="141"/>
      <c r="D76" s="14">
        <v>2</v>
      </c>
      <c r="E76" s="15">
        <v>2</v>
      </c>
      <c r="F76" s="16"/>
      <c r="G76" s="14"/>
      <c r="H76" s="14"/>
      <c r="I76" s="17"/>
      <c r="J76" s="24"/>
      <c r="K76" s="14"/>
      <c r="L76" s="14"/>
      <c r="M76" s="15"/>
      <c r="N76" s="16"/>
      <c r="O76" s="14"/>
      <c r="P76" s="14"/>
      <c r="Q76" s="17"/>
      <c r="R76" s="24"/>
      <c r="S76" s="14"/>
      <c r="T76" s="14"/>
      <c r="U76" s="15"/>
      <c r="V76" s="16">
        <v>2</v>
      </c>
      <c r="W76" s="14"/>
      <c r="X76" s="14"/>
      <c r="Y76" s="17"/>
      <c r="Z76" s="59"/>
    </row>
    <row r="77" spans="1:26" s="2" customFormat="1" ht="16.5" customHeight="1">
      <c r="A77" s="221"/>
      <c r="B77" s="77" t="s">
        <v>144</v>
      </c>
      <c r="C77" s="78"/>
      <c r="D77" s="14">
        <v>2</v>
      </c>
      <c r="E77" s="15">
        <v>2</v>
      </c>
      <c r="F77" s="16"/>
      <c r="G77" s="14"/>
      <c r="H77" s="14"/>
      <c r="I77" s="17"/>
      <c r="J77" s="24"/>
      <c r="K77" s="14"/>
      <c r="L77" s="14"/>
      <c r="M77" s="15"/>
      <c r="N77" s="16"/>
      <c r="O77" s="14"/>
      <c r="P77" s="14"/>
      <c r="Q77" s="17"/>
      <c r="R77" s="24"/>
      <c r="S77" s="15"/>
      <c r="T77" s="14"/>
      <c r="U77" s="15"/>
      <c r="V77" s="16">
        <v>2</v>
      </c>
      <c r="W77" s="14"/>
      <c r="X77" s="14"/>
      <c r="Y77" s="17"/>
      <c r="Z77" s="59"/>
    </row>
    <row r="78" spans="1:26" s="2" customFormat="1" ht="16.5" customHeight="1">
      <c r="A78" s="221"/>
      <c r="B78" s="140" t="s">
        <v>86</v>
      </c>
      <c r="C78" s="141"/>
      <c r="D78" s="14">
        <v>3</v>
      </c>
      <c r="E78" s="15">
        <v>9</v>
      </c>
      <c r="F78" s="16"/>
      <c r="G78" s="14"/>
      <c r="H78" s="14"/>
      <c r="I78" s="17"/>
      <c r="J78" s="16"/>
      <c r="K78" s="14"/>
      <c r="L78" s="14"/>
      <c r="M78" s="17"/>
      <c r="N78" s="16"/>
      <c r="O78" s="14"/>
      <c r="P78" s="14"/>
      <c r="Q78" s="17"/>
      <c r="R78" s="16"/>
      <c r="S78" s="14"/>
      <c r="T78" s="14"/>
      <c r="U78" s="17"/>
      <c r="V78" s="16"/>
      <c r="W78" s="14">
        <v>9</v>
      </c>
      <c r="X78" s="24"/>
      <c r="Y78" s="17"/>
      <c r="Z78" s="62" t="s">
        <v>73</v>
      </c>
    </row>
    <row r="79" spans="1:26" s="2" customFormat="1" ht="16.5" customHeight="1">
      <c r="A79" s="221"/>
      <c r="B79" s="214" t="s">
        <v>74</v>
      </c>
      <c r="C79" s="215"/>
      <c r="D79" s="14">
        <v>2</v>
      </c>
      <c r="E79" s="15">
        <v>2</v>
      </c>
      <c r="F79" s="16"/>
      <c r="G79" s="14"/>
      <c r="H79" s="14"/>
      <c r="I79" s="17"/>
      <c r="J79" s="16"/>
      <c r="K79" s="14"/>
      <c r="L79" s="14"/>
      <c r="M79" s="17"/>
      <c r="N79" s="16"/>
      <c r="O79" s="14"/>
      <c r="P79" s="14"/>
      <c r="Q79" s="17"/>
      <c r="R79" s="16"/>
      <c r="S79" s="14"/>
      <c r="T79" s="14"/>
      <c r="U79" s="17"/>
      <c r="V79" s="16"/>
      <c r="W79" s="14"/>
      <c r="X79" s="96">
        <v>2</v>
      </c>
      <c r="Y79" s="17"/>
      <c r="Z79" s="59"/>
    </row>
    <row r="80" spans="1:26" s="2" customFormat="1" ht="16.5" customHeight="1">
      <c r="A80" s="221"/>
      <c r="B80" s="214" t="s">
        <v>16</v>
      </c>
      <c r="C80" s="215"/>
      <c r="D80" s="14">
        <v>2</v>
      </c>
      <c r="E80" s="15">
        <v>2</v>
      </c>
      <c r="F80" s="16"/>
      <c r="G80" s="14"/>
      <c r="H80" s="14"/>
      <c r="I80" s="17"/>
      <c r="J80" s="16"/>
      <c r="K80" s="14"/>
      <c r="L80" s="14"/>
      <c r="M80" s="17"/>
      <c r="N80" s="16"/>
      <c r="O80" s="14"/>
      <c r="P80" s="14"/>
      <c r="Q80" s="17"/>
      <c r="R80" s="16"/>
      <c r="S80" s="15"/>
      <c r="T80" s="14"/>
      <c r="U80" s="17"/>
      <c r="V80" s="16"/>
      <c r="W80" s="14"/>
      <c r="X80" s="96">
        <v>2</v>
      </c>
      <c r="Y80" s="17"/>
      <c r="Z80" s="59"/>
    </row>
    <row r="81" spans="1:26" s="2" customFormat="1" ht="16.5" customHeight="1">
      <c r="A81" s="221"/>
      <c r="B81" s="140" t="s">
        <v>109</v>
      </c>
      <c r="C81" s="141"/>
      <c r="D81" s="14">
        <v>2</v>
      </c>
      <c r="E81" s="15">
        <v>2</v>
      </c>
      <c r="F81" s="16"/>
      <c r="G81" s="14"/>
      <c r="H81" s="14"/>
      <c r="I81" s="17"/>
      <c r="J81" s="16"/>
      <c r="K81" s="14"/>
      <c r="L81" s="10"/>
      <c r="M81" s="13"/>
      <c r="N81" s="12"/>
      <c r="O81" s="10"/>
      <c r="P81" s="10"/>
      <c r="Q81" s="13"/>
      <c r="R81" s="12"/>
      <c r="S81" s="10"/>
      <c r="T81" s="10"/>
      <c r="U81" s="13"/>
      <c r="V81" s="12"/>
      <c r="W81" s="10"/>
      <c r="X81" s="10">
        <v>2</v>
      </c>
      <c r="Y81" s="13"/>
      <c r="Z81" s="59"/>
    </row>
    <row r="82" spans="1:26" s="2" customFormat="1" ht="17.25" customHeight="1" thickBot="1">
      <c r="A82" s="230"/>
      <c r="B82" s="178" t="s">
        <v>4</v>
      </c>
      <c r="C82" s="179"/>
      <c r="D82" s="63">
        <f aca="true" t="shared" si="4" ref="D82:Y82">SUM(D35:D81)</f>
        <v>106</v>
      </c>
      <c r="E82" s="63">
        <f t="shared" si="4"/>
        <v>167</v>
      </c>
      <c r="F82" s="64">
        <f t="shared" si="4"/>
        <v>6</v>
      </c>
      <c r="G82" s="63">
        <f t="shared" si="4"/>
        <v>1</v>
      </c>
      <c r="H82" s="63">
        <f t="shared" si="4"/>
        <v>4</v>
      </c>
      <c r="I82" s="65">
        <f t="shared" si="4"/>
        <v>3</v>
      </c>
      <c r="J82" s="64">
        <f t="shared" si="4"/>
        <v>4</v>
      </c>
      <c r="K82" s="63">
        <f t="shared" si="4"/>
        <v>6</v>
      </c>
      <c r="L82" s="63">
        <f t="shared" si="4"/>
        <v>9</v>
      </c>
      <c r="M82" s="65">
        <f t="shared" si="4"/>
        <v>9</v>
      </c>
      <c r="N82" s="64">
        <f t="shared" si="4"/>
        <v>11</v>
      </c>
      <c r="O82" s="63">
        <f t="shared" si="4"/>
        <v>6</v>
      </c>
      <c r="P82" s="63">
        <f t="shared" si="4"/>
        <v>9</v>
      </c>
      <c r="Q82" s="65">
        <f t="shared" si="4"/>
        <v>2</v>
      </c>
      <c r="R82" s="64">
        <f t="shared" si="4"/>
        <v>16</v>
      </c>
      <c r="S82" s="63">
        <f t="shared" si="4"/>
        <v>11</v>
      </c>
      <c r="T82" s="63">
        <f t="shared" si="4"/>
        <v>0</v>
      </c>
      <c r="U82" s="65">
        <f t="shared" si="4"/>
        <v>45</v>
      </c>
      <c r="V82" s="64">
        <f t="shared" si="4"/>
        <v>8</v>
      </c>
      <c r="W82" s="63">
        <f t="shared" si="4"/>
        <v>9</v>
      </c>
      <c r="X82" s="63">
        <f t="shared" si="4"/>
        <v>6</v>
      </c>
      <c r="Y82" s="65">
        <f t="shared" si="4"/>
        <v>0</v>
      </c>
      <c r="Z82" s="68"/>
    </row>
    <row r="83" spans="1:26" s="2" customFormat="1" ht="16.5" customHeight="1">
      <c r="A83" s="232" t="s">
        <v>27</v>
      </c>
      <c r="B83" s="77" t="s">
        <v>18</v>
      </c>
      <c r="C83" s="76"/>
      <c r="D83" s="24">
        <v>2</v>
      </c>
      <c r="E83" s="15">
        <v>2</v>
      </c>
      <c r="F83" s="57"/>
      <c r="G83" s="14"/>
      <c r="H83" s="58"/>
      <c r="I83" s="17"/>
      <c r="J83" s="16">
        <v>2</v>
      </c>
      <c r="K83" s="14"/>
      <c r="L83" s="58"/>
      <c r="M83" s="17"/>
      <c r="N83" s="57"/>
      <c r="O83" s="14"/>
      <c r="P83" s="58"/>
      <c r="Q83" s="17"/>
      <c r="R83" s="16"/>
      <c r="S83" s="14"/>
      <c r="T83" s="14"/>
      <c r="U83" s="17"/>
      <c r="V83" s="16"/>
      <c r="W83" s="14"/>
      <c r="X83" s="14"/>
      <c r="Y83" s="17"/>
      <c r="Z83" s="126"/>
    </row>
    <row r="84" spans="1:26" s="2" customFormat="1" ht="16.5" customHeight="1">
      <c r="A84" s="233"/>
      <c r="B84" s="140" t="s">
        <v>137</v>
      </c>
      <c r="C84" s="170"/>
      <c r="D84" s="48">
        <v>2</v>
      </c>
      <c r="E84" s="39">
        <v>2</v>
      </c>
      <c r="F84" s="108"/>
      <c r="G84" s="38"/>
      <c r="H84" s="109"/>
      <c r="I84" s="41"/>
      <c r="J84" s="48"/>
      <c r="K84" s="38"/>
      <c r="L84" s="109"/>
      <c r="M84" s="39"/>
      <c r="N84" s="108">
        <v>2</v>
      </c>
      <c r="O84" s="38"/>
      <c r="P84" s="109"/>
      <c r="Q84" s="41"/>
      <c r="R84" s="48"/>
      <c r="S84" s="38"/>
      <c r="T84" s="38"/>
      <c r="U84" s="39"/>
      <c r="V84" s="40"/>
      <c r="W84" s="38"/>
      <c r="X84" s="38"/>
      <c r="Y84" s="41"/>
      <c r="Z84" s="127"/>
    </row>
    <row r="85" spans="1:26" s="2" customFormat="1" ht="16.5" customHeight="1" thickBot="1">
      <c r="A85" s="233"/>
      <c r="B85" s="142" t="s">
        <v>138</v>
      </c>
      <c r="C85" s="171"/>
      <c r="D85" s="48">
        <v>2</v>
      </c>
      <c r="E85" s="39">
        <v>2</v>
      </c>
      <c r="F85" s="108"/>
      <c r="G85" s="38"/>
      <c r="H85" s="109"/>
      <c r="I85" s="41"/>
      <c r="J85" s="48"/>
      <c r="K85" s="38"/>
      <c r="L85" s="109"/>
      <c r="M85" s="39"/>
      <c r="N85" s="108"/>
      <c r="O85" s="38"/>
      <c r="P85" s="109">
        <v>2</v>
      </c>
      <c r="Q85" s="41"/>
      <c r="R85" s="48"/>
      <c r="S85" s="38"/>
      <c r="T85" s="38"/>
      <c r="U85" s="39"/>
      <c r="V85" s="40"/>
      <c r="W85" s="38"/>
      <c r="X85" s="38"/>
      <c r="Y85" s="41"/>
      <c r="Z85" s="128"/>
    </row>
    <row r="86" spans="1:26" s="2" customFormat="1" ht="16.5" customHeight="1">
      <c r="A86" s="233"/>
      <c r="B86" s="157" t="s">
        <v>110</v>
      </c>
      <c r="C86" s="209"/>
      <c r="D86" s="27">
        <v>2</v>
      </c>
      <c r="E86" s="25">
        <v>2</v>
      </c>
      <c r="F86" s="28"/>
      <c r="G86" s="27"/>
      <c r="H86" s="27"/>
      <c r="I86" s="29"/>
      <c r="J86" s="26"/>
      <c r="K86" s="27"/>
      <c r="L86" s="27"/>
      <c r="M86" s="25"/>
      <c r="N86" s="28"/>
      <c r="O86" s="27"/>
      <c r="P86" s="27">
        <v>2</v>
      </c>
      <c r="Q86" s="29"/>
      <c r="R86" s="26"/>
      <c r="S86" s="27"/>
      <c r="T86" s="27"/>
      <c r="U86" s="25"/>
      <c r="V86" s="28"/>
      <c r="W86" s="27"/>
      <c r="X86" s="27"/>
      <c r="Y86" s="29"/>
      <c r="Z86" s="159" t="s">
        <v>76</v>
      </c>
    </row>
    <row r="87" spans="1:26" s="2" customFormat="1" ht="16.5" customHeight="1" thickBot="1">
      <c r="A87" s="233"/>
      <c r="B87" s="150" t="s">
        <v>111</v>
      </c>
      <c r="C87" s="167"/>
      <c r="D87" s="24">
        <v>2</v>
      </c>
      <c r="E87" s="15">
        <v>2</v>
      </c>
      <c r="F87" s="16"/>
      <c r="G87" s="14"/>
      <c r="H87" s="14"/>
      <c r="I87" s="17"/>
      <c r="J87" s="24"/>
      <c r="K87" s="14"/>
      <c r="L87" s="14"/>
      <c r="M87" s="15"/>
      <c r="N87" s="16"/>
      <c r="O87" s="14"/>
      <c r="P87" s="14">
        <v>2</v>
      </c>
      <c r="Q87" s="17"/>
      <c r="R87" s="24"/>
      <c r="S87" s="14"/>
      <c r="T87" s="14"/>
      <c r="U87" s="15"/>
      <c r="V87" s="16"/>
      <c r="W87" s="14"/>
      <c r="X87" s="14"/>
      <c r="Y87" s="17"/>
      <c r="Z87" s="160"/>
    </row>
    <row r="88" spans="1:26" s="2" customFormat="1" ht="16.5" customHeight="1">
      <c r="A88" s="233"/>
      <c r="B88" s="157" t="s">
        <v>77</v>
      </c>
      <c r="C88" s="209"/>
      <c r="D88" s="27">
        <v>2</v>
      </c>
      <c r="E88" s="25">
        <v>2</v>
      </c>
      <c r="F88" s="28"/>
      <c r="G88" s="27"/>
      <c r="H88" s="27"/>
      <c r="I88" s="29"/>
      <c r="J88" s="26"/>
      <c r="K88" s="27"/>
      <c r="L88" s="27"/>
      <c r="M88" s="25"/>
      <c r="N88" s="28"/>
      <c r="O88" s="27"/>
      <c r="P88" s="27"/>
      <c r="Q88" s="29"/>
      <c r="R88" s="26">
        <v>2</v>
      </c>
      <c r="S88" s="27"/>
      <c r="T88" s="27"/>
      <c r="U88" s="25"/>
      <c r="V88" s="28"/>
      <c r="W88" s="27"/>
      <c r="X88" s="27"/>
      <c r="Y88" s="29"/>
      <c r="Z88" s="159" t="s">
        <v>133</v>
      </c>
    </row>
    <row r="89" spans="1:26" s="2" customFormat="1" ht="16.5" customHeight="1">
      <c r="A89" s="233"/>
      <c r="B89" s="216" t="s">
        <v>187</v>
      </c>
      <c r="C89" s="217"/>
      <c r="D89" s="33">
        <v>2</v>
      </c>
      <c r="E89" s="34">
        <v>2</v>
      </c>
      <c r="F89" s="30"/>
      <c r="G89" s="31"/>
      <c r="H89" s="31"/>
      <c r="I89" s="32"/>
      <c r="J89" s="33"/>
      <c r="K89" s="31"/>
      <c r="L89" s="31"/>
      <c r="M89" s="34"/>
      <c r="N89" s="30"/>
      <c r="O89" s="31"/>
      <c r="P89" s="99"/>
      <c r="Q89" s="32"/>
      <c r="R89" s="33">
        <v>2</v>
      </c>
      <c r="S89" s="31"/>
      <c r="T89" s="31"/>
      <c r="U89" s="34"/>
      <c r="V89" s="30"/>
      <c r="W89" s="31"/>
      <c r="X89" s="31"/>
      <c r="Y89" s="32"/>
      <c r="Z89" s="160"/>
    </row>
    <row r="90" spans="1:26" s="2" customFormat="1" ht="16.5" customHeight="1">
      <c r="A90" s="233"/>
      <c r="B90" s="212" t="s">
        <v>87</v>
      </c>
      <c r="C90" s="213"/>
      <c r="D90" s="14">
        <v>2</v>
      </c>
      <c r="E90" s="15">
        <v>2</v>
      </c>
      <c r="F90" s="16"/>
      <c r="G90" s="14"/>
      <c r="H90" s="14"/>
      <c r="I90" s="17"/>
      <c r="J90" s="24"/>
      <c r="K90" s="14"/>
      <c r="L90" s="14"/>
      <c r="M90" s="15"/>
      <c r="N90" s="16"/>
      <c r="O90" s="14"/>
      <c r="P90" s="14"/>
      <c r="Q90" s="17"/>
      <c r="R90" s="24">
        <v>2</v>
      </c>
      <c r="S90" s="14"/>
      <c r="T90" s="14"/>
      <c r="U90" s="15"/>
      <c r="V90" s="16"/>
      <c r="W90" s="14"/>
      <c r="X90" s="14"/>
      <c r="Y90" s="17"/>
      <c r="Z90" s="160"/>
    </row>
    <row r="91" spans="1:26" s="2" customFormat="1" ht="16.5" customHeight="1" thickBot="1">
      <c r="A91" s="233"/>
      <c r="B91" s="205" t="s">
        <v>114</v>
      </c>
      <c r="C91" s="206"/>
      <c r="D91" s="31">
        <v>2</v>
      </c>
      <c r="E91" s="34">
        <v>2</v>
      </c>
      <c r="F91" s="30"/>
      <c r="G91" s="31"/>
      <c r="H91" s="31"/>
      <c r="I91" s="32"/>
      <c r="J91" s="33"/>
      <c r="K91" s="31"/>
      <c r="L91" s="31"/>
      <c r="M91" s="34"/>
      <c r="N91" s="30"/>
      <c r="O91" s="31"/>
      <c r="P91" s="31"/>
      <c r="Q91" s="32"/>
      <c r="R91" s="33">
        <v>2</v>
      </c>
      <c r="S91" s="31"/>
      <c r="T91" s="31"/>
      <c r="U91" s="34"/>
      <c r="V91" s="30"/>
      <c r="W91" s="31"/>
      <c r="X91" s="31"/>
      <c r="Y91" s="32"/>
      <c r="Z91" s="161"/>
    </row>
    <row r="92" spans="1:26" s="2" customFormat="1" ht="16.5" customHeight="1">
      <c r="A92" s="233"/>
      <c r="B92" s="157" t="s">
        <v>10</v>
      </c>
      <c r="C92" s="209"/>
      <c r="D92" s="27">
        <v>2</v>
      </c>
      <c r="E92" s="25">
        <v>2</v>
      </c>
      <c r="F92" s="28"/>
      <c r="G92" s="27"/>
      <c r="H92" s="27"/>
      <c r="I92" s="29"/>
      <c r="J92" s="26"/>
      <c r="K92" s="27"/>
      <c r="L92" s="27"/>
      <c r="M92" s="25"/>
      <c r="N92" s="28"/>
      <c r="O92" s="27"/>
      <c r="P92" s="27"/>
      <c r="Q92" s="29"/>
      <c r="R92" s="26"/>
      <c r="S92" s="25"/>
      <c r="T92" s="98"/>
      <c r="U92" s="29"/>
      <c r="V92" s="116">
        <v>2</v>
      </c>
      <c r="W92" s="26"/>
      <c r="X92" s="27"/>
      <c r="Y92" s="29"/>
      <c r="Z92" s="159" t="s">
        <v>28</v>
      </c>
    </row>
    <row r="93" spans="1:26" s="2" customFormat="1" ht="16.5" customHeight="1">
      <c r="A93" s="233"/>
      <c r="B93" s="150" t="s">
        <v>113</v>
      </c>
      <c r="C93" s="167"/>
      <c r="D93" s="14">
        <v>2</v>
      </c>
      <c r="E93" s="15">
        <v>2</v>
      </c>
      <c r="F93" s="16"/>
      <c r="G93" s="14"/>
      <c r="H93" s="14"/>
      <c r="I93" s="17"/>
      <c r="J93" s="24"/>
      <c r="K93" s="14"/>
      <c r="L93" s="14"/>
      <c r="M93" s="15"/>
      <c r="N93" s="16"/>
      <c r="O93" s="14"/>
      <c r="P93" s="14"/>
      <c r="Q93" s="17"/>
      <c r="R93" s="24"/>
      <c r="S93" s="15"/>
      <c r="T93" s="14"/>
      <c r="U93" s="17"/>
      <c r="V93" s="117">
        <v>2</v>
      </c>
      <c r="W93" s="45"/>
      <c r="X93" s="10"/>
      <c r="Y93" s="13"/>
      <c r="Z93" s="160"/>
    </row>
    <row r="94" spans="1:26" s="2" customFormat="1" ht="16.5" customHeight="1">
      <c r="A94" s="233"/>
      <c r="B94" s="150" t="s">
        <v>115</v>
      </c>
      <c r="C94" s="167"/>
      <c r="D94" s="14">
        <v>2</v>
      </c>
      <c r="E94" s="15">
        <v>2</v>
      </c>
      <c r="F94" s="16"/>
      <c r="G94" s="14"/>
      <c r="H94" s="14"/>
      <c r="I94" s="17"/>
      <c r="J94" s="24"/>
      <c r="K94" s="14"/>
      <c r="L94" s="14"/>
      <c r="M94" s="15"/>
      <c r="N94" s="16"/>
      <c r="O94" s="14"/>
      <c r="P94" s="14"/>
      <c r="Q94" s="17"/>
      <c r="R94" s="24"/>
      <c r="S94" s="11"/>
      <c r="T94" s="14"/>
      <c r="U94" s="13"/>
      <c r="V94" s="117">
        <v>2</v>
      </c>
      <c r="W94" s="24"/>
      <c r="X94" s="14"/>
      <c r="Y94" s="17"/>
      <c r="Z94" s="160"/>
    </row>
    <row r="95" spans="1:26" s="2" customFormat="1" ht="16.5" customHeight="1">
      <c r="A95" s="233"/>
      <c r="B95" s="150" t="s">
        <v>116</v>
      </c>
      <c r="C95" s="167"/>
      <c r="D95" s="14">
        <v>2</v>
      </c>
      <c r="E95" s="15">
        <v>2</v>
      </c>
      <c r="F95" s="16"/>
      <c r="G95" s="14"/>
      <c r="H95" s="14"/>
      <c r="I95" s="17"/>
      <c r="J95" s="24"/>
      <c r="K95" s="14"/>
      <c r="L95" s="14"/>
      <c r="M95" s="15"/>
      <c r="N95" s="16"/>
      <c r="O95" s="14"/>
      <c r="P95" s="14"/>
      <c r="Q95" s="17"/>
      <c r="R95" s="24"/>
      <c r="S95" s="15"/>
      <c r="T95" s="14"/>
      <c r="U95" s="17"/>
      <c r="V95" s="117">
        <v>2</v>
      </c>
      <c r="W95" s="24"/>
      <c r="X95" s="14"/>
      <c r="Y95" s="17"/>
      <c r="Z95" s="160"/>
    </row>
    <row r="96" spans="1:26" s="2" customFormat="1" ht="16.5" customHeight="1" thickBot="1">
      <c r="A96" s="233"/>
      <c r="B96" s="207" t="s">
        <v>0</v>
      </c>
      <c r="C96" s="208"/>
      <c r="D96" s="35">
        <v>2</v>
      </c>
      <c r="E96" s="3">
        <v>2</v>
      </c>
      <c r="F96" s="36"/>
      <c r="G96" s="35"/>
      <c r="H96" s="35"/>
      <c r="I96" s="37"/>
      <c r="J96" s="1"/>
      <c r="K96" s="35"/>
      <c r="L96" s="35"/>
      <c r="M96" s="3"/>
      <c r="N96" s="36"/>
      <c r="O96" s="35"/>
      <c r="P96" s="35"/>
      <c r="Q96" s="37"/>
      <c r="R96" s="1"/>
      <c r="S96" s="3"/>
      <c r="T96" s="114"/>
      <c r="U96" s="37"/>
      <c r="V96" s="118">
        <v>2</v>
      </c>
      <c r="W96" s="1"/>
      <c r="X96" s="35"/>
      <c r="Y96" s="37"/>
      <c r="Z96" s="161"/>
    </row>
    <row r="97" spans="1:26" s="2" customFormat="1" ht="16.5" customHeight="1">
      <c r="A97" s="233"/>
      <c r="B97" s="210" t="s">
        <v>44</v>
      </c>
      <c r="C97" s="211"/>
      <c r="D97" s="48">
        <v>2</v>
      </c>
      <c r="E97" s="39">
        <v>2</v>
      </c>
      <c r="F97" s="40"/>
      <c r="G97" s="38"/>
      <c r="H97" s="38"/>
      <c r="I97" s="41"/>
      <c r="J97" s="48"/>
      <c r="K97" s="38"/>
      <c r="L97" s="38"/>
      <c r="M97" s="39"/>
      <c r="N97" s="40"/>
      <c r="O97" s="38"/>
      <c r="P97" s="38"/>
      <c r="Q97" s="41"/>
      <c r="R97" s="48"/>
      <c r="S97" s="39"/>
      <c r="T97" s="115"/>
      <c r="U97" s="41"/>
      <c r="V97" s="113"/>
      <c r="W97" s="48"/>
      <c r="X97" s="38">
        <v>2</v>
      </c>
      <c r="Y97" s="41"/>
      <c r="Z97" s="159" t="s">
        <v>130</v>
      </c>
    </row>
    <row r="98" spans="1:26" s="2" customFormat="1" ht="16.5" customHeight="1">
      <c r="A98" s="233"/>
      <c r="B98" s="150" t="s">
        <v>145</v>
      </c>
      <c r="C98" s="167"/>
      <c r="D98" s="14">
        <v>2</v>
      </c>
      <c r="E98" s="15">
        <v>2</v>
      </c>
      <c r="F98" s="16"/>
      <c r="G98" s="14"/>
      <c r="H98" s="14"/>
      <c r="I98" s="17"/>
      <c r="J98" s="24"/>
      <c r="K98" s="14"/>
      <c r="L98" s="14"/>
      <c r="M98" s="15"/>
      <c r="N98" s="16"/>
      <c r="O98" s="14"/>
      <c r="P98" s="14"/>
      <c r="Q98" s="17"/>
      <c r="R98" s="24"/>
      <c r="S98" s="15"/>
      <c r="T98" s="96"/>
      <c r="U98" s="17"/>
      <c r="V98" s="101"/>
      <c r="W98" s="24"/>
      <c r="X98" s="14">
        <v>2</v>
      </c>
      <c r="Y98" s="17"/>
      <c r="Z98" s="160"/>
    </row>
    <row r="99" spans="1:26" s="2" customFormat="1" ht="16.5" customHeight="1">
      <c r="A99" s="233"/>
      <c r="B99" s="150" t="s">
        <v>112</v>
      </c>
      <c r="C99" s="167"/>
      <c r="D99" s="24">
        <v>2</v>
      </c>
      <c r="E99" s="15">
        <v>2</v>
      </c>
      <c r="F99" s="16"/>
      <c r="G99" s="14"/>
      <c r="H99" s="14"/>
      <c r="I99" s="17"/>
      <c r="J99" s="24"/>
      <c r="K99" s="14"/>
      <c r="L99" s="14"/>
      <c r="M99" s="15"/>
      <c r="N99" s="16"/>
      <c r="O99" s="14"/>
      <c r="P99" s="14"/>
      <c r="Q99" s="17"/>
      <c r="R99" s="24"/>
      <c r="S99" s="15"/>
      <c r="T99" s="10"/>
      <c r="U99" s="17"/>
      <c r="V99" s="101"/>
      <c r="W99" s="45"/>
      <c r="X99" s="10">
        <v>2</v>
      </c>
      <c r="Y99" s="13"/>
      <c r="Z99" s="160"/>
    </row>
    <row r="100" spans="1:26" s="2" customFormat="1" ht="17.25" customHeight="1" thickBot="1">
      <c r="A100" s="233"/>
      <c r="B100" s="207" t="s">
        <v>78</v>
      </c>
      <c r="C100" s="208"/>
      <c r="D100" s="35">
        <v>2</v>
      </c>
      <c r="E100" s="3">
        <v>2</v>
      </c>
      <c r="F100" s="36"/>
      <c r="G100" s="35"/>
      <c r="H100" s="35"/>
      <c r="I100" s="37"/>
      <c r="J100" s="1"/>
      <c r="K100" s="35"/>
      <c r="L100" s="35"/>
      <c r="M100" s="3"/>
      <c r="N100" s="36"/>
      <c r="O100" s="35"/>
      <c r="P100" s="35"/>
      <c r="Q100" s="37"/>
      <c r="R100" s="1"/>
      <c r="S100" s="3"/>
      <c r="T100" s="35"/>
      <c r="U100" s="37"/>
      <c r="V100" s="102"/>
      <c r="W100" s="1"/>
      <c r="X100" s="35">
        <v>2</v>
      </c>
      <c r="Y100" s="37"/>
      <c r="Z100" s="161"/>
    </row>
    <row r="101" spans="1:26" s="2" customFormat="1" ht="15.75">
      <c r="A101" s="233"/>
      <c r="B101" s="165" t="s">
        <v>79</v>
      </c>
      <c r="C101" s="166"/>
      <c r="D101" s="27">
        <v>2</v>
      </c>
      <c r="E101" s="25">
        <v>2</v>
      </c>
      <c r="F101" s="28"/>
      <c r="G101" s="27"/>
      <c r="H101" s="27"/>
      <c r="I101" s="29"/>
      <c r="J101" s="26"/>
      <c r="K101" s="27"/>
      <c r="L101" s="27"/>
      <c r="M101" s="25"/>
      <c r="N101" s="28"/>
      <c r="O101" s="27"/>
      <c r="P101" s="27"/>
      <c r="Q101" s="29"/>
      <c r="R101" s="26"/>
      <c r="S101" s="27"/>
      <c r="T101" s="27"/>
      <c r="U101" s="25"/>
      <c r="V101" s="28"/>
      <c r="W101" s="27"/>
      <c r="X101" s="27">
        <v>2</v>
      </c>
      <c r="Y101" s="29"/>
      <c r="Z101" s="162" t="s">
        <v>29</v>
      </c>
    </row>
    <row r="102" spans="1:26" s="2" customFormat="1" ht="19.5" customHeight="1">
      <c r="A102" s="233"/>
      <c r="B102" s="168" t="s">
        <v>36</v>
      </c>
      <c r="C102" s="169"/>
      <c r="D102" s="10">
        <v>2</v>
      </c>
      <c r="E102" s="15">
        <v>2</v>
      </c>
      <c r="F102" s="16"/>
      <c r="G102" s="14"/>
      <c r="H102" s="14"/>
      <c r="I102" s="17"/>
      <c r="J102" s="24"/>
      <c r="K102" s="14"/>
      <c r="L102" s="14"/>
      <c r="M102" s="15"/>
      <c r="N102" s="16"/>
      <c r="O102" s="14"/>
      <c r="P102" s="14"/>
      <c r="Q102" s="17"/>
      <c r="R102" s="24"/>
      <c r="S102" s="14"/>
      <c r="T102" s="14"/>
      <c r="U102" s="15"/>
      <c r="V102" s="16"/>
      <c r="W102" s="14"/>
      <c r="X102" s="14">
        <v>2</v>
      </c>
      <c r="Y102" s="17"/>
      <c r="Z102" s="163"/>
    </row>
    <row r="103" spans="1:26" s="2" customFormat="1" ht="18" customHeight="1">
      <c r="A103" s="233"/>
      <c r="B103" s="140" t="s">
        <v>43</v>
      </c>
      <c r="C103" s="141"/>
      <c r="D103" s="14">
        <v>2</v>
      </c>
      <c r="E103" s="15">
        <v>2</v>
      </c>
      <c r="F103" s="16"/>
      <c r="G103" s="14"/>
      <c r="H103" s="14"/>
      <c r="I103" s="17"/>
      <c r="J103" s="24"/>
      <c r="K103" s="14"/>
      <c r="L103" s="14"/>
      <c r="M103" s="15"/>
      <c r="N103" s="16"/>
      <c r="O103" s="14"/>
      <c r="P103" s="14"/>
      <c r="Q103" s="17"/>
      <c r="R103" s="24"/>
      <c r="S103" s="14"/>
      <c r="T103" s="14"/>
      <c r="U103" s="15"/>
      <c r="V103" s="16"/>
      <c r="W103" s="14"/>
      <c r="X103" s="14">
        <v>2</v>
      </c>
      <c r="Y103" s="17"/>
      <c r="Z103" s="163"/>
    </row>
    <row r="104" spans="1:26" s="2" customFormat="1" ht="15" customHeight="1">
      <c r="A104" s="233"/>
      <c r="B104" s="140" t="s">
        <v>117</v>
      </c>
      <c r="C104" s="141"/>
      <c r="D104" s="14">
        <v>2</v>
      </c>
      <c r="E104" s="15">
        <v>2</v>
      </c>
      <c r="F104" s="16"/>
      <c r="G104" s="14"/>
      <c r="H104" s="14"/>
      <c r="I104" s="17"/>
      <c r="J104" s="24"/>
      <c r="K104" s="14"/>
      <c r="L104" s="14"/>
      <c r="M104" s="15"/>
      <c r="N104" s="16"/>
      <c r="O104" s="14"/>
      <c r="P104" s="14"/>
      <c r="Q104" s="17"/>
      <c r="R104" s="24"/>
      <c r="S104" s="14"/>
      <c r="T104" s="14"/>
      <c r="U104" s="15"/>
      <c r="V104" s="16"/>
      <c r="W104" s="14"/>
      <c r="X104" s="14">
        <v>2</v>
      </c>
      <c r="Y104" s="17"/>
      <c r="Z104" s="163"/>
    </row>
    <row r="105" spans="1:26" s="2" customFormat="1" ht="17.25" customHeight="1">
      <c r="A105" s="233"/>
      <c r="B105" s="140" t="s">
        <v>118</v>
      </c>
      <c r="C105" s="141"/>
      <c r="D105" s="14">
        <v>2</v>
      </c>
      <c r="E105" s="15">
        <v>2</v>
      </c>
      <c r="F105" s="16"/>
      <c r="G105" s="14"/>
      <c r="H105" s="14"/>
      <c r="I105" s="17"/>
      <c r="J105" s="24"/>
      <c r="K105" s="14"/>
      <c r="L105" s="14"/>
      <c r="M105" s="15"/>
      <c r="N105" s="16"/>
      <c r="O105" s="14"/>
      <c r="P105" s="14"/>
      <c r="Q105" s="17"/>
      <c r="R105" s="24"/>
      <c r="S105" s="14"/>
      <c r="T105" s="14"/>
      <c r="U105" s="15"/>
      <c r="V105" s="16"/>
      <c r="W105" s="14"/>
      <c r="X105" s="14">
        <v>2</v>
      </c>
      <c r="Y105" s="17"/>
      <c r="Z105" s="163"/>
    </row>
    <row r="106" spans="1:26" s="2" customFormat="1" ht="21" customHeight="1" thickBot="1">
      <c r="A106" s="233"/>
      <c r="B106" s="142" t="s">
        <v>119</v>
      </c>
      <c r="C106" s="143"/>
      <c r="D106" s="35">
        <v>2</v>
      </c>
      <c r="E106" s="3">
        <v>2</v>
      </c>
      <c r="F106" s="36"/>
      <c r="G106" s="35"/>
      <c r="H106" s="35"/>
      <c r="I106" s="37"/>
      <c r="J106" s="1"/>
      <c r="K106" s="35"/>
      <c r="L106" s="35"/>
      <c r="M106" s="3"/>
      <c r="N106" s="36"/>
      <c r="O106" s="35"/>
      <c r="P106" s="35"/>
      <c r="Q106" s="37"/>
      <c r="R106" s="1"/>
      <c r="S106" s="35"/>
      <c r="T106" s="35"/>
      <c r="U106" s="3"/>
      <c r="V106" s="36"/>
      <c r="W106" s="35"/>
      <c r="X106" s="35">
        <v>2</v>
      </c>
      <c r="Y106" s="37"/>
      <c r="Z106" s="164"/>
    </row>
    <row r="107" spans="1:26" s="2" customFormat="1" ht="18.75" customHeight="1" thickBot="1">
      <c r="A107" s="233"/>
      <c r="B107" s="144" t="s">
        <v>120</v>
      </c>
      <c r="C107" s="145"/>
      <c r="D107" s="43">
        <v>2</v>
      </c>
      <c r="E107" s="44">
        <v>4</v>
      </c>
      <c r="F107" s="46"/>
      <c r="G107" s="43"/>
      <c r="H107" s="43"/>
      <c r="I107" s="47"/>
      <c r="J107" s="66"/>
      <c r="K107" s="43"/>
      <c r="L107" s="43"/>
      <c r="M107" s="44"/>
      <c r="N107" s="46"/>
      <c r="O107" s="43"/>
      <c r="P107" s="43"/>
      <c r="Q107" s="47"/>
      <c r="R107" s="66"/>
      <c r="S107" s="43"/>
      <c r="T107" s="43"/>
      <c r="U107" s="44"/>
      <c r="V107" s="46"/>
      <c r="W107" s="43"/>
      <c r="X107" s="43"/>
      <c r="Y107" s="47">
        <v>4</v>
      </c>
      <c r="Z107" s="111"/>
    </row>
    <row r="108" spans="1:26" s="2" customFormat="1" ht="15.75" customHeight="1">
      <c r="A108" s="233"/>
      <c r="B108" s="157" t="s">
        <v>6</v>
      </c>
      <c r="C108" s="158"/>
      <c r="D108" s="27">
        <v>2</v>
      </c>
      <c r="E108" s="25">
        <v>2</v>
      </c>
      <c r="F108" s="28"/>
      <c r="G108" s="27"/>
      <c r="H108" s="27"/>
      <c r="I108" s="29"/>
      <c r="J108" s="26"/>
      <c r="K108" s="27"/>
      <c r="L108" s="27"/>
      <c r="M108" s="25"/>
      <c r="N108" s="28"/>
      <c r="O108" s="27"/>
      <c r="P108" s="27"/>
      <c r="Q108" s="29"/>
      <c r="R108" s="26"/>
      <c r="S108" s="42"/>
      <c r="T108" s="27"/>
      <c r="U108" s="119"/>
      <c r="V108" s="28"/>
      <c r="W108" s="27"/>
      <c r="X108" s="27">
        <v>2</v>
      </c>
      <c r="Y108" s="29"/>
      <c r="Z108" s="135" t="s">
        <v>82</v>
      </c>
    </row>
    <row r="109" spans="1:26" s="2" customFormat="1" ht="15.75" customHeight="1">
      <c r="A109" s="233"/>
      <c r="B109" s="146" t="s">
        <v>7</v>
      </c>
      <c r="C109" s="147"/>
      <c r="D109" s="14">
        <v>2</v>
      </c>
      <c r="E109" s="15">
        <v>2</v>
      </c>
      <c r="F109" s="16"/>
      <c r="G109" s="14"/>
      <c r="H109" s="14"/>
      <c r="I109" s="17"/>
      <c r="J109" s="24"/>
      <c r="K109" s="14"/>
      <c r="L109" s="14"/>
      <c r="M109" s="15"/>
      <c r="N109" s="16"/>
      <c r="O109" s="14"/>
      <c r="P109" s="14"/>
      <c r="Q109" s="17"/>
      <c r="R109" s="24"/>
      <c r="S109" s="14"/>
      <c r="T109" s="14"/>
      <c r="U109" s="15"/>
      <c r="V109" s="16"/>
      <c r="W109" s="14"/>
      <c r="X109" s="14">
        <v>2</v>
      </c>
      <c r="Y109" s="17"/>
      <c r="Z109" s="136"/>
    </row>
    <row r="110" spans="1:26" s="2" customFormat="1" ht="15.75" customHeight="1">
      <c r="A110" s="233"/>
      <c r="B110" s="150" t="s">
        <v>11</v>
      </c>
      <c r="C110" s="151"/>
      <c r="D110" s="14">
        <v>1</v>
      </c>
      <c r="E110" s="15">
        <v>1</v>
      </c>
      <c r="F110" s="16"/>
      <c r="G110" s="14"/>
      <c r="H110" s="14"/>
      <c r="I110" s="17"/>
      <c r="J110" s="24"/>
      <c r="K110" s="14"/>
      <c r="L110" s="14"/>
      <c r="M110" s="15"/>
      <c r="N110" s="16"/>
      <c r="O110" s="14"/>
      <c r="P110" s="14"/>
      <c r="Q110" s="17"/>
      <c r="R110" s="24"/>
      <c r="S110" s="14"/>
      <c r="T110" s="14"/>
      <c r="U110" s="15"/>
      <c r="V110" s="120">
        <v>1</v>
      </c>
      <c r="W110" s="14"/>
      <c r="X110" s="14"/>
      <c r="Y110" s="17"/>
      <c r="Z110" s="137"/>
    </row>
    <row r="111" spans="1:26" s="2" customFormat="1" ht="15.75" customHeight="1">
      <c r="A111" s="233"/>
      <c r="B111" s="150" t="s">
        <v>12</v>
      </c>
      <c r="C111" s="151"/>
      <c r="D111" s="14">
        <v>2</v>
      </c>
      <c r="E111" s="15">
        <v>2</v>
      </c>
      <c r="F111" s="16"/>
      <c r="G111" s="14"/>
      <c r="H111" s="14"/>
      <c r="I111" s="17"/>
      <c r="J111" s="24"/>
      <c r="K111" s="14"/>
      <c r="L111" s="14"/>
      <c r="M111" s="15"/>
      <c r="N111" s="16"/>
      <c r="O111" s="14"/>
      <c r="P111" s="14"/>
      <c r="Q111" s="17"/>
      <c r="R111" s="24"/>
      <c r="S111" s="14"/>
      <c r="T111" s="14"/>
      <c r="U111" s="15"/>
      <c r="V111" s="120"/>
      <c r="W111" s="14"/>
      <c r="X111" s="14">
        <v>2</v>
      </c>
      <c r="Y111" s="17"/>
      <c r="Z111" s="137"/>
    </row>
    <row r="112" spans="1:26" s="2" customFormat="1" ht="15.75" customHeight="1">
      <c r="A112" s="233"/>
      <c r="B112" s="146" t="s">
        <v>21</v>
      </c>
      <c r="C112" s="147"/>
      <c r="D112" s="14">
        <v>2</v>
      </c>
      <c r="E112" s="15">
        <v>2</v>
      </c>
      <c r="F112" s="16"/>
      <c r="G112" s="14"/>
      <c r="H112" s="14"/>
      <c r="I112" s="17"/>
      <c r="J112" s="24"/>
      <c r="K112" s="14"/>
      <c r="L112" s="14"/>
      <c r="M112" s="15"/>
      <c r="N112" s="16"/>
      <c r="O112" s="14"/>
      <c r="P112" s="14"/>
      <c r="Q112" s="17"/>
      <c r="R112" s="24"/>
      <c r="S112" s="14"/>
      <c r="T112" s="14"/>
      <c r="U112" s="15"/>
      <c r="V112" s="120"/>
      <c r="W112" s="14"/>
      <c r="X112" s="14">
        <v>2</v>
      </c>
      <c r="Y112" s="17"/>
      <c r="Z112" s="137"/>
    </row>
    <row r="113" spans="1:26" s="2" customFormat="1" ht="15.75" customHeight="1">
      <c r="A113" s="233"/>
      <c r="B113" s="152" t="s">
        <v>162</v>
      </c>
      <c r="C113" s="153"/>
      <c r="D113" s="31">
        <v>2</v>
      </c>
      <c r="E113" s="34"/>
      <c r="F113" s="30"/>
      <c r="G113" s="31"/>
      <c r="H113" s="31"/>
      <c r="I113" s="32"/>
      <c r="J113" s="33"/>
      <c r="K113" s="31"/>
      <c r="L113" s="31"/>
      <c r="M113" s="34"/>
      <c r="N113" s="30"/>
      <c r="O113" s="31"/>
      <c r="P113" s="31"/>
      <c r="Q113" s="32"/>
      <c r="R113" s="33"/>
      <c r="S113" s="31"/>
      <c r="T113" s="31"/>
      <c r="U113" s="34"/>
      <c r="V113" s="130"/>
      <c r="W113" s="31"/>
      <c r="X113" s="31"/>
      <c r="Y113" s="32">
        <v>5</v>
      </c>
      <c r="Z113" s="138"/>
    </row>
    <row r="114" spans="1:26" s="2" customFormat="1" ht="15.75" customHeight="1" thickBot="1">
      <c r="A114" s="233"/>
      <c r="B114" s="148" t="s">
        <v>184</v>
      </c>
      <c r="C114" s="149"/>
      <c r="D114" s="131">
        <v>4</v>
      </c>
      <c r="E114" s="132">
        <v>4</v>
      </c>
      <c r="F114" s="36"/>
      <c r="G114" s="35"/>
      <c r="H114" s="35"/>
      <c r="I114" s="37"/>
      <c r="J114" s="1"/>
      <c r="K114" s="35"/>
      <c r="L114" s="35"/>
      <c r="M114" s="3"/>
      <c r="N114" s="36"/>
      <c r="O114" s="35"/>
      <c r="P114" s="35"/>
      <c r="Q114" s="37"/>
      <c r="R114" s="1"/>
      <c r="S114" s="35"/>
      <c r="T114" s="35"/>
      <c r="U114" s="3"/>
      <c r="V114" s="121"/>
      <c r="W114" s="35"/>
      <c r="X114" s="131">
        <v>4</v>
      </c>
      <c r="Y114" s="37"/>
      <c r="Z114" s="139"/>
    </row>
    <row r="115" spans="1:26" s="2" customFormat="1" ht="15.75">
      <c r="A115" s="234"/>
      <c r="B115" s="176" t="s">
        <v>182</v>
      </c>
      <c r="C115" s="177"/>
      <c r="D115" s="5">
        <v>21</v>
      </c>
      <c r="E115" s="6">
        <v>21</v>
      </c>
      <c r="F115" s="4">
        <v>0</v>
      </c>
      <c r="G115" s="5">
        <v>0</v>
      </c>
      <c r="H115" s="5">
        <v>0</v>
      </c>
      <c r="I115" s="23">
        <v>0</v>
      </c>
      <c r="J115" s="75">
        <v>2</v>
      </c>
      <c r="K115" s="5">
        <v>0</v>
      </c>
      <c r="L115" s="5">
        <v>0</v>
      </c>
      <c r="M115" s="6">
        <v>0</v>
      </c>
      <c r="N115" s="4">
        <v>0</v>
      </c>
      <c r="O115" s="5">
        <v>0</v>
      </c>
      <c r="P115" s="5">
        <v>2</v>
      </c>
      <c r="Q115" s="23">
        <v>0</v>
      </c>
      <c r="R115" s="75">
        <v>4</v>
      </c>
      <c r="S115" s="5">
        <v>0</v>
      </c>
      <c r="T115" s="5">
        <v>0</v>
      </c>
      <c r="U115" s="6">
        <v>0</v>
      </c>
      <c r="V115" s="4">
        <v>5</v>
      </c>
      <c r="W115" s="5">
        <v>0</v>
      </c>
      <c r="X115" s="5">
        <v>8</v>
      </c>
      <c r="Y115" s="23">
        <v>0</v>
      </c>
      <c r="Z115" s="56"/>
    </row>
    <row r="116" spans="1:26" s="2" customFormat="1" ht="16.5" thickBot="1">
      <c r="A116" s="69"/>
      <c r="B116" s="178" t="s">
        <v>5</v>
      </c>
      <c r="C116" s="179"/>
      <c r="D116" s="49">
        <f aca="true" t="shared" si="5" ref="D116:Y116">SUM(D115,D82,D34,D26)</f>
        <v>224</v>
      </c>
      <c r="E116" s="49">
        <f t="shared" si="5"/>
        <v>286</v>
      </c>
      <c r="F116" s="50">
        <f t="shared" si="5"/>
        <v>26</v>
      </c>
      <c r="G116" s="53">
        <f t="shared" si="5"/>
        <v>1</v>
      </c>
      <c r="H116" s="50">
        <f t="shared" si="5"/>
        <v>24</v>
      </c>
      <c r="I116" s="53">
        <f t="shared" si="5"/>
        <v>3</v>
      </c>
      <c r="J116" s="50">
        <f t="shared" si="5"/>
        <v>22</v>
      </c>
      <c r="K116" s="53">
        <f t="shared" si="5"/>
        <v>8</v>
      </c>
      <c r="L116" s="50">
        <f t="shared" si="5"/>
        <v>20</v>
      </c>
      <c r="M116" s="53">
        <f t="shared" si="5"/>
        <v>9</v>
      </c>
      <c r="N116" s="50">
        <f t="shared" si="5"/>
        <v>22</v>
      </c>
      <c r="O116" s="53">
        <f t="shared" si="5"/>
        <v>6</v>
      </c>
      <c r="P116" s="50">
        <f t="shared" si="5"/>
        <v>19</v>
      </c>
      <c r="Q116" s="53">
        <f t="shared" si="5"/>
        <v>2</v>
      </c>
      <c r="R116" s="50">
        <f t="shared" si="5"/>
        <v>22</v>
      </c>
      <c r="S116" s="51">
        <f t="shared" si="5"/>
        <v>11</v>
      </c>
      <c r="T116" s="51">
        <f t="shared" si="5"/>
        <v>0</v>
      </c>
      <c r="U116" s="53">
        <f t="shared" si="5"/>
        <v>45</v>
      </c>
      <c r="V116" s="50">
        <f t="shared" si="5"/>
        <v>21</v>
      </c>
      <c r="W116" s="51">
        <f t="shared" si="5"/>
        <v>9</v>
      </c>
      <c r="X116" s="53">
        <f t="shared" si="5"/>
        <v>14</v>
      </c>
      <c r="Y116" s="52">
        <f t="shared" si="5"/>
        <v>0</v>
      </c>
      <c r="Z116" s="68"/>
    </row>
    <row r="117" spans="1:26" s="2" customFormat="1" ht="15.75">
      <c r="A117" s="54"/>
      <c r="B117" s="176" t="s">
        <v>121</v>
      </c>
      <c r="C117" s="177"/>
      <c r="D117" s="27"/>
      <c r="E117" s="25"/>
      <c r="F117" s="172">
        <f>SUM(F116:G116)</f>
        <v>27</v>
      </c>
      <c r="G117" s="173"/>
      <c r="H117" s="155">
        <f>SUM(H116:I116)</f>
        <v>27</v>
      </c>
      <c r="I117" s="156"/>
      <c r="J117" s="172">
        <f>SUM(J116:K116)</f>
        <v>30</v>
      </c>
      <c r="K117" s="173"/>
      <c r="L117" s="155">
        <f>SUM(L116:M116)</f>
        <v>29</v>
      </c>
      <c r="M117" s="156"/>
      <c r="N117" s="172">
        <f>SUM(N116:O116)</f>
        <v>28</v>
      </c>
      <c r="O117" s="173"/>
      <c r="P117" s="155">
        <f>SUM(P116:Q116)</f>
        <v>21</v>
      </c>
      <c r="Q117" s="156"/>
      <c r="R117" s="187">
        <f>SUM(R116:S116)+2</f>
        <v>35</v>
      </c>
      <c r="S117" s="173"/>
      <c r="T117" s="155">
        <f>SUM(T116:U116)</f>
        <v>45</v>
      </c>
      <c r="U117" s="156"/>
      <c r="V117" s="172">
        <f>SUM(V116:W116)</f>
        <v>30</v>
      </c>
      <c r="W117" s="173"/>
      <c r="X117" s="155">
        <f>SUM(X116:Y116)</f>
        <v>14</v>
      </c>
      <c r="Y117" s="156"/>
      <c r="Z117" s="67">
        <f>SUM(F117:Y117)</f>
        <v>286</v>
      </c>
    </row>
    <row r="118" spans="1:26" s="2" customFormat="1" ht="16.5" thickBot="1">
      <c r="A118" s="55"/>
      <c r="B118" s="180" t="s">
        <v>122</v>
      </c>
      <c r="C118" s="181"/>
      <c r="D118" s="35"/>
      <c r="E118" s="3"/>
      <c r="F118" s="174">
        <f>(F116+(G116-1)/2)</f>
        <v>26</v>
      </c>
      <c r="G118" s="175"/>
      <c r="H118" s="185">
        <f>(H116+(I116-1)/2)</f>
        <v>25</v>
      </c>
      <c r="I118" s="186"/>
      <c r="J118" s="174">
        <f>(J116+(K116)/2)</f>
        <v>26</v>
      </c>
      <c r="K118" s="175"/>
      <c r="L118" s="185">
        <f>(L116+(7/2)+(3/3))-0.5</f>
        <v>24</v>
      </c>
      <c r="M118" s="186"/>
      <c r="N118" s="174">
        <f>(N116)+(6/3)</f>
        <v>24</v>
      </c>
      <c r="O118" s="175"/>
      <c r="P118" s="188">
        <f>P116+(Q116/3)</f>
        <v>19.666666666666668</v>
      </c>
      <c r="Q118" s="189"/>
      <c r="R118" s="190">
        <f>R116+(S60/3)+(S61/2)</f>
        <v>26</v>
      </c>
      <c r="S118" s="191"/>
      <c r="T118" s="175">
        <f>(T116+(U116)/3)</f>
        <v>15</v>
      </c>
      <c r="U118" s="186"/>
      <c r="V118" s="174">
        <f>(V116+(W116)/3)</f>
        <v>24</v>
      </c>
      <c r="W118" s="204"/>
      <c r="X118" s="185">
        <f>(X116+(Y116/3))</f>
        <v>14</v>
      </c>
      <c r="Y118" s="186"/>
      <c r="Z118" s="105">
        <f>SUM(F118:Y118)</f>
        <v>223.66666666666666</v>
      </c>
    </row>
    <row r="119" spans="2:26" s="70" customFormat="1" ht="7.5" customHeight="1">
      <c r="B119" s="71"/>
      <c r="C119" s="71"/>
      <c r="D119" s="72"/>
      <c r="E119" s="72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4"/>
    </row>
    <row r="120" spans="1:26" s="70" customFormat="1" ht="15.75" customHeight="1">
      <c r="A120" s="70" t="s">
        <v>30</v>
      </c>
      <c r="B120" s="71"/>
      <c r="C120" s="71"/>
      <c r="D120" s="72"/>
      <c r="E120" s="72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4"/>
    </row>
    <row r="121" ht="16.5">
      <c r="A121" s="104" t="s">
        <v>131</v>
      </c>
    </row>
    <row r="122" ht="16.5">
      <c r="A122" s="70" t="s">
        <v>31</v>
      </c>
    </row>
    <row r="123" ht="16.5">
      <c r="A123" s="70" t="s">
        <v>81</v>
      </c>
    </row>
    <row r="124" ht="16.5">
      <c r="A124" s="70" t="s">
        <v>32</v>
      </c>
    </row>
    <row r="125" ht="16.5">
      <c r="A125" s="70" t="s">
        <v>132</v>
      </c>
    </row>
    <row r="126" spans="1:9" ht="409.5" customHeight="1">
      <c r="A126" s="231" t="s">
        <v>186</v>
      </c>
      <c r="B126" s="231"/>
      <c r="C126" s="231"/>
      <c r="D126" s="231"/>
      <c r="E126" s="231"/>
      <c r="F126" s="231"/>
      <c r="G126" s="231"/>
      <c r="H126" s="231"/>
      <c r="I126" s="231"/>
    </row>
  </sheetData>
  <sheetProtection/>
  <mergeCells count="139">
    <mergeCell ref="A126:I126"/>
    <mergeCell ref="A83:A115"/>
    <mergeCell ref="B47:C47"/>
    <mergeCell ref="A3:A5"/>
    <mergeCell ref="B25:C25"/>
    <mergeCell ref="B46:C46"/>
    <mergeCell ref="B57:C57"/>
    <mergeCell ref="B58:C58"/>
    <mergeCell ref="B37:C37"/>
    <mergeCell ref="B39:C39"/>
    <mergeCell ref="A2:Z2"/>
    <mergeCell ref="Z86:Z87"/>
    <mergeCell ref="Z88:Z91"/>
    <mergeCell ref="B34:C34"/>
    <mergeCell ref="A35:A82"/>
    <mergeCell ref="B35:C35"/>
    <mergeCell ref="B56:C56"/>
    <mergeCell ref="B33:C33"/>
    <mergeCell ref="B43:C43"/>
    <mergeCell ref="A1:Z1"/>
    <mergeCell ref="A27:A34"/>
    <mergeCell ref="B27:C27"/>
    <mergeCell ref="B29:C29"/>
    <mergeCell ref="B30:C30"/>
    <mergeCell ref="B31:C31"/>
    <mergeCell ref="B28:C28"/>
    <mergeCell ref="B32:C32"/>
    <mergeCell ref="B20:C20"/>
    <mergeCell ref="A6:A26"/>
    <mergeCell ref="B45:C45"/>
    <mergeCell ref="B38:C38"/>
    <mergeCell ref="B36:C36"/>
    <mergeCell ref="B41:C41"/>
    <mergeCell ref="B42:C42"/>
    <mergeCell ref="B44:C44"/>
    <mergeCell ref="B40:C40"/>
    <mergeCell ref="B49:C49"/>
    <mergeCell ref="B48:C48"/>
    <mergeCell ref="B63:C63"/>
    <mergeCell ref="B55:C55"/>
    <mergeCell ref="B50:C50"/>
    <mergeCell ref="B51:C51"/>
    <mergeCell ref="B52:C52"/>
    <mergeCell ref="B53:C53"/>
    <mergeCell ref="B54:C54"/>
    <mergeCell ref="B59:C59"/>
    <mergeCell ref="B60:C60"/>
    <mergeCell ref="B74:C74"/>
    <mergeCell ref="B64:C64"/>
    <mergeCell ref="B62:C62"/>
    <mergeCell ref="B65:C65"/>
    <mergeCell ref="B66:C66"/>
    <mergeCell ref="B67:C67"/>
    <mergeCell ref="B72:C72"/>
    <mergeCell ref="B73:C73"/>
    <mergeCell ref="B79:C79"/>
    <mergeCell ref="B75:C75"/>
    <mergeCell ref="B68:C68"/>
    <mergeCell ref="B69:C69"/>
    <mergeCell ref="B70:C70"/>
    <mergeCell ref="B71:C71"/>
    <mergeCell ref="B90:C90"/>
    <mergeCell ref="B88:C88"/>
    <mergeCell ref="B76:C76"/>
    <mergeCell ref="B80:C80"/>
    <mergeCell ref="B81:C81"/>
    <mergeCell ref="B78:C78"/>
    <mergeCell ref="B89:C89"/>
    <mergeCell ref="B82:C82"/>
    <mergeCell ref="B86:C86"/>
    <mergeCell ref="B87:C87"/>
    <mergeCell ref="B91:C91"/>
    <mergeCell ref="B100:C100"/>
    <mergeCell ref="B99:C99"/>
    <mergeCell ref="B92:C92"/>
    <mergeCell ref="B93:C93"/>
    <mergeCell ref="B94:C94"/>
    <mergeCell ref="B96:C96"/>
    <mergeCell ref="B97:C97"/>
    <mergeCell ref="B21:C21"/>
    <mergeCell ref="B22:C22"/>
    <mergeCell ref="B6:B7"/>
    <mergeCell ref="B9:B11"/>
    <mergeCell ref="X118:Y118"/>
    <mergeCell ref="X117:Y117"/>
    <mergeCell ref="T118:U118"/>
    <mergeCell ref="V118:W118"/>
    <mergeCell ref="V117:W117"/>
    <mergeCell ref="T117:U117"/>
    <mergeCell ref="R117:S117"/>
    <mergeCell ref="J117:K117"/>
    <mergeCell ref="P118:Q118"/>
    <mergeCell ref="R118:S118"/>
    <mergeCell ref="B3:C5"/>
    <mergeCell ref="D3:D5"/>
    <mergeCell ref="E3:E5"/>
    <mergeCell ref="B26:C26"/>
    <mergeCell ref="B23:C23"/>
    <mergeCell ref="B24:C24"/>
    <mergeCell ref="B12:B14"/>
    <mergeCell ref="B15:B16"/>
    <mergeCell ref="L118:M118"/>
    <mergeCell ref="N118:O118"/>
    <mergeCell ref="F118:G118"/>
    <mergeCell ref="H118:I118"/>
    <mergeCell ref="L117:M117"/>
    <mergeCell ref="N117:O117"/>
    <mergeCell ref="B17:B18"/>
    <mergeCell ref="H117:I117"/>
    <mergeCell ref="B104:C104"/>
    <mergeCell ref="B95:C95"/>
    <mergeCell ref="B84:C84"/>
    <mergeCell ref="B85:C85"/>
    <mergeCell ref="F117:G117"/>
    <mergeCell ref="J118:K118"/>
    <mergeCell ref="B115:C115"/>
    <mergeCell ref="B116:C116"/>
    <mergeCell ref="B117:C117"/>
    <mergeCell ref="B118:C118"/>
    <mergeCell ref="Z3:Z5"/>
    <mergeCell ref="P117:Q117"/>
    <mergeCell ref="B108:C108"/>
    <mergeCell ref="Z92:Z96"/>
    <mergeCell ref="Z97:Z100"/>
    <mergeCell ref="Z101:Z106"/>
    <mergeCell ref="B101:C101"/>
    <mergeCell ref="B98:C98"/>
    <mergeCell ref="B102:C102"/>
    <mergeCell ref="B103:C103"/>
    <mergeCell ref="Z108:Z114"/>
    <mergeCell ref="B105:C105"/>
    <mergeCell ref="B106:C106"/>
    <mergeCell ref="B107:C107"/>
    <mergeCell ref="B109:C109"/>
    <mergeCell ref="B114:C114"/>
    <mergeCell ref="B110:C110"/>
    <mergeCell ref="B112:C112"/>
    <mergeCell ref="B111:C111"/>
    <mergeCell ref="B113:C113"/>
  </mergeCells>
  <printOptions/>
  <pageMargins left="0.24" right="0.21" top="0.4" bottom="0.45" header="0.26" footer="0.35"/>
  <pageSetup horizontalDpi="600" verticalDpi="600" orientation="portrait" paperSize="9" scale="70" r:id="rId3"/>
  <rowBreaks count="2" manualBreakCount="2">
    <brk id="60" max="25" man="1"/>
    <brk id="124" max="2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Z126"/>
  <sheetViews>
    <sheetView view="pageBreakPreview" zoomScaleSheetLayoutView="100" zoomScalePageLayoutView="0" workbookViewId="0" topLeftCell="A67">
      <selection activeCell="E92" sqref="E92"/>
    </sheetView>
  </sheetViews>
  <sheetFormatPr defaultColWidth="9.00390625" defaultRowHeight="16.5"/>
  <cols>
    <col min="1" max="1" width="9.875" style="80" customWidth="1"/>
    <col min="2" max="2" width="15.375" style="80" bestFit="1" customWidth="1"/>
    <col min="3" max="3" width="16.875" style="80" customWidth="1"/>
    <col min="4" max="5" width="6.00390625" style="80" bestFit="1" customWidth="1"/>
    <col min="6" max="13" width="3.375" style="125" customWidth="1"/>
    <col min="14" max="25" width="3.375" style="80" customWidth="1"/>
    <col min="26" max="26" width="14.50390625" style="80" customWidth="1"/>
    <col min="27" max="16384" width="9.00390625" style="80" customWidth="1"/>
  </cols>
  <sheetData>
    <row r="1" spans="1:26" s="2" customFormat="1" ht="47.25" customHeight="1">
      <c r="A1" s="218" t="s">
        <v>40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</row>
    <row r="2" spans="1:26" ht="79.5" customHeight="1">
      <c r="A2" s="227" t="s">
        <v>185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</row>
    <row r="3" spans="1:26" ht="16.5">
      <c r="A3" s="235" t="s">
        <v>146</v>
      </c>
      <c r="B3" s="192" t="s">
        <v>1</v>
      </c>
      <c r="C3" s="193"/>
      <c r="D3" s="195" t="s">
        <v>83</v>
      </c>
      <c r="E3" s="196" t="s">
        <v>84</v>
      </c>
      <c r="F3" s="81" t="s">
        <v>147</v>
      </c>
      <c r="G3" s="82"/>
      <c r="H3" s="82"/>
      <c r="I3" s="83"/>
      <c r="J3" s="84" t="s">
        <v>148</v>
      </c>
      <c r="K3" s="82"/>
      <c r="L3" s="82"/>
      <c r="M3" s="85"/>
      <c r="N3" s="81" t="s">
        <v>149</v>
      </c>
      <c r="O3" s="82"/>
      <c r="P3" s="82"/>
      <c r="Q3" s="83"/>
      <c r="R3" s="84" t="s">
        <v>155</v>
      </c>
      <c r="S3" s="82"/>
      <c r="T3" s="82"/>
      <c r="U3" s="85"/>
      <c r="V3" s="84" t="s">
        <v>156</v>
      </c>
      <c r="W3" s="82"/>
      <c r="X3" s="82"/>
      <c r="Y3" s="85"/>
      <c r="Z3" s="154" t="s">
        <v>2</v>
      </c>
    </row>
    <row r="4" spans="1:26" ht="16.5">
      <c r="A4" s="236"/>
      <c r="B4" s="194"/>
      <c r="C4" s="193"/>
      <c r="D4" s="193"/>
      <c r="E4" s="197"/>
      <c r="F4" s="81" t="s">
        <v>150</v>
      </c>
      <c r="G4" s="82"/>
      <c r="H4" s="86" t="s">
        <v>151</v>
      </c>
      <c r="I4" s="83"/>
      <c r="J4" s="84" t="s">
        <v>150</v>
      </c>
      <c r="K4" s="82"/>
      <c r="L4" s="86" t="s">
        <v>151</v>
      </c>
      <c r="M4" s="85"/>
      <c r="N4" s="81" t="s">
        <v>150</v>
      </c>
      <c r="O4" s="82"/>
      <c r="P4" s="86" t="s">
        <v>151</v>
      </c>
      <c r="Q4" s="83"/>
      <c r="R4" s="84" t="s">
        <v>150</v>
      </c>
      <c r="S4" s="82"/>
      <c r="T4" s="86" t="s">
        <v>151</v>
      </c>
      <c r="U4" s="85"/>
      <c r="V4" s="84" t="s">
        <v>150</v>
      </c>
      <c r="W4" s="82"/>
      <c r="X4" s="86" t="s">
        <v>151</v>
      </c>
      <c r="Y4" s="85"/>
      <c r="Z4" s="154"/>
    </row>
    <row r="5" spans="1:26" ht="33" customHeight="1">
      <c r="A5" s="236"/>
      <c r="B5" s="194"/>
      <c r="C5" s="193"/>
      <c r="D5" s="193"/>
      <c r="E5" s="197"/>
      <c r="F5" s="87" t="s">
        <v>152</v>
      </c>
      <c r="G5" s="8" t="s">
        <v>153</v>
      </c>
      <c r="H5" s="8" t="s">
        <v>152</v>
      </c>
      <c r="I5" s="88" t="s">
        <v>153</v>
      </c>
      <c r="J5" s="7" t="s">
        <v>152</v>
      </c>
      <c r="K5" s="8" t="s">
        <v>153</v>
      </c>
      <c r="L5" s="8" t="s">
        <v>152</v>
      </c>
      <c r="M5" s="9" t="s">
        <v>153</v>
      </c>
      <c r="N5" s="87" t="s">
        <v>152</v>
      </c>
      <c r="O5" s="8" t="s">
        <v>153</v>
      </c>
      <c r="P5" s="8" t="s">
        <v>152</v>
      </c>
      <c r="Q5" s="88" t="s">
        <v>153</v>
      </c>
      <c r="R5" s="7" t="s">
        <v>152</v>
      </c>
      <c r="S5" s="8" t="s">
        <v>153</v>
      </c>
      <c r="T5" s="8" t="s">
        <v>152</v>
      </c>
      <c r="U5" s="9" t="s">
        <v>153</v>
      </c>
      <c r="V5" s="7" t="s">
        <v>152</v>
      </c>
      <c r="W5" s="8" t="s">
        <v>153</v>
      </c>
      <c r="X5" s="8" t="s">
        <v>152</v>
      </c>
      <c r="Y5" s="9" t="s">
        <v>153</v>
      </c>
      <c r="Z5" s="154"/>
    </row>
    <row r="6" spans="1:26" ht="19.5" customHeight="1">
      <c r="A6" s="224" t="s">
        <v>34</v>
      </c>
      <c r="B6" s="203" t="s">
        <v>46</v>
      </c>
      <c r="C6" s="89" t="s">
        <v>139</v>
      </c>
      <c r="D6" s="10">
        <f aca="true" t="shared" si="0" ref="D6:D25">SUM(F6:Y6)</f>
        <v>14</v>
      </c>
      <c r="E6" s="13">
        <f aca="true" t="shared" si="1" ref="E6:E25">SUM(F6:Y6)</f>
        <v>14</v>
      </c>
      <c r="F6" s="90">
        <v>3</v>
      </c>
      <c r="G6" s="10"/>
      <c r="H6" s="58">
        <v>3</v>
      </c>
      <c r="I6" s="11"/>
      <c r="J6" s="57">
        <v>2</v>
      </c>
      <c r="K6" s="10"/>
      <c r="L6" s="58">
        <v>2</v>
      </c>
      <c r="M6" s="13"/>
      <c r="N6" s="90">
        <v>2</v>
      </c>
      <c r="O6" s="10"/>
      <c r="P6" s="58">
        <v>2</v>
      </c>
      <c r="Q6" s="11"/>
      <c r="R6" s="12"/>
      <c r="S6" s="10"/>
      <c r="T6" s="10"/>
      <c r="U6" s="13"/>
      <c r="V6" s="12"/>
      <c r="W6" s="10"/>
      <c r="X6" s="10"/>
      <c r="Y6" s="13"/>
      <c r="Z6" s="79"/>
    </row>
    <row r="7" spans="1:26" ht="19.5" customHeight="1">
      <c r="A7" s="225"/>
      <c r="B7" s="184"/>
      <c r="C7" s="89" t="s">
        <v>19</v>
      </c>
      <c r="D7" s="10">
        <f t="shared" si="0"/>
        <v>14</v>
      </c>
      <c r="E7" s="13">
        <f t="shared" si="1"/>
        <v>14</v>
      </c>
      <c r="F7" s="90">
        <v>3</v>
      </c>
      <c r="G7" s="10"/>
      <c r="H7" s="58">
        <v>3</v>
      </c>
      <c r="I7" s="11"/>
      <c r="J7" s="57">
        <v>2</v>
      </c>
      <c r="K7" s="10"/>
      <c r="L7" s="58">
        <v>2</v>
      </c>
      <c r="M7" s="13"/>
      <c r="N7" s="90">
        <v>2</v>
      </c>
      <c r="O7" s="10"/>
      <c r="P7" s="58">
        <v>2</v>
      </c>
      <c r="Q7" s="11"/>
      <c r="R7" s="12"/>
      <c r="S7" s="10"/>
      <c r="T7" s="10"/>
      <c r="U7" s="13"/>
      <c r="V7" s="12"/>
      <c r="W7" s="10"/>
      <c r="X7" s="10"/>
      <c r="Y7" s="13"/>
      <c r="Z7" s="79"/>
    </row>
    <row r="8" spans="1:26" ht="19.5" customHeight="1">
      <c r="A8" s="225"/>
      <c r="B8" s="91" t="s">
        <v>47</v>
      </c>
      <c r="C8" s="89" t="s">
        <v>85</v>
      </c>
      <c r="D8" s="10">
        <f t="shared" si="0"/>
        <v>6</v>
      </c>
      <c r="E8" s="13">
        <f t="shared" si="1"/>
        <v>6</v>
      </c>
      <c r="F8" s="90">
        <v>2</v>
      </c>
      <c r="G8" s="10"/>
      <c r="H8" s="58">
        <v>2</v>
      </c>
      <c r="I8" s="11"/>
      <c r="J8" s="57">
        <v>1</v>
      </c>
      <c r="K8" s="10"/>
      <c r="L8" s="58">
        <v>1</v>
      </c>
      <c r="M8" s="13"/>
      <c r="N8" s="90"/>
      <c r="O8" s="10"/>
      <c r="P8" s="58"/>
      <c r="Q8" s="11"/>
      <c r="R8" s="12"/>
      <c r="S8" s="10"/>
      <c r="T8" s="10"/>
      <c r="U8" s="13"/>
      <c r="V8" s="12"/>
      <c r="W8" s="10"/>
      <c r="X8" s="10"/>
      <c r="Y8" s="13"/>
      <c r="Z8" s="79"/>
    </row>
    <row r="9" spans="1:26" ht="19.5" customHeight="1">
      <c r="A9" s="225"/>
      <c r="B9" s="182" t="s">
        <v>48</v>
      </c>
      <c r="C9" s="89" t="s">
        <v>49</v>
      </c>
      <c r="D9" s="10">
        <f t="shared" si="0"/>
        <v>4</v>
      </c>
      <c r="E9" s="13">
        <f t="shared" si="1"/>
        <v>4</v>
      </c>
      <c r="F9" s="90"/>
      <c r="G9" s="10"/>
      <c r="H9" s="58"/>
      <c r="I9" s="11"/>
      <c r="J9" s="57"/>
      <c r="K9" s="10"/>
      <c r="L9" s="58"/>
      <c r="M9" s="13"/>
      <c r="N9" s="90">
        <v>2</v>
      </c>
      <c r="O9" s="10"/>
      <c r="P9" s="58">
        <v>2</v>
      </c>
      <c r="Q9" s="11"/>
      <c r="R9" s="12"/>
      <c r="S9" s="10"/>
      <c r="T9" s="10"/>
      <c r="U9" s="13"/>
      <c r="V9" s="12"/>
      <c r="W9" s="10"/>
      <c r="X9" s="10"/>
      <c r="Y9" s="13"/>
      <c r="Z9" s="79"/>
    </row>
    <row r="10" spans="1:26" ht="19.5" customHeight="1">
      <c r="A10" s="225"/>
      <c r="B10" s="183"/>
      <c r="C10" s="89" t="s">
        <v>50</v>
      </c>
      <c r="D10" s="10">
        <f t="shared" si="0"/>
        <v>2</v>
      </c>
      <c r="E10" s="13">
        <f t="shared" si="1"/>
        <v>2</v>
      </c>
      <c r="F10" s="90"/>
      <c r="G10" s="10"/>
      <c r="H10" s="58"/>
      <c r="I10" s="11"/>
      <c r="J10" s="57"/>
      <c r="K10" s="10"/>
      <c r="L10" s="58"/>
      <c r="M10" s="13"/>
      <c r="N10" s="90"/>
      <c r="O10" s="10"/>
      <c r="P10" s="58">
        <v>2</v>
      </c>
      <c r="Q10" s="11"/>
      <c r="R10" s="12"/>
      <c r="S10" s="10"/>
      <c r="T10" s="10"/>
      <c r="U10" s="13"/>
      <c r="V10" s="12"/>
      <c r="W10" s="10"/>
      <c r="X10" s="10"/>
      <c r="Y10" s="13"/>
      <c r="Z10" s="79"/>
    </row>
    <row r="11" spans="1:26" ht="19.5" customHeight="1">
      <c r="A11" s="225"/>
      <c r="B11" s="184"/>
      <c r="C11" s="89" t="s">
        <v>51</v>
      </c>
      <c r="D11" s="10">
        <f t="shared" si="0"/>
        <v>2</v>
      </c>
      <c r="E11" s="13">
        <f t="shared" si="1"/>
        <v>2</v>
      </c>
      <c r="F11" s="90"/>
      <c r="G11" s="10"/>
      <c r="H11" s="58">
        <v>2</v>
      </c>
      <c r="I11" s="11"/>
      <c r="J11" s="57"/>
      <c r="K11" s="10"/>
      <c r="L11" s="58"/>
      <c r="M11" s="13"/>
      <c r="N11" s="90"/>
      <c r="O11" s="10"/>
      <c r="P11" s="58"/>
      <c r="Q11" s="11"/>
      <c r="R11" s="12"/>
      <c r="S11" s="10"/>
      <c r="T11" s="10"/>
      <c r="U11" s="13"/>
      <c r="V11" s="12"/>
      <c r="W11" s="10"/>
      <c r="X11" s="10"/>
      <c r="Y11" s="13"/>
      <c r="Z11" s="79"/>
    </row>
    <row r="12" spans="1:26" ht="19.5" customHeight="1">
      <c r="A12" s="225"/>
      <c r="B12" s="182" t="s">
        <v>52</v>
      </c>
      <c r="C12" s="89" t="s">
        <v>53</v>
      </c>
      <c r="D12" s="10">
        <f t="shared" si="0"/>
        <v>2</v>
      </c>
      <c r="E12" s="13">
        <f t="shared" si="1"/>
        <v>2</v>
      </c>
      <c r="F12" s="90"/>
      <c r="G12" s="10"/>
      <c r="H12" s="58">
        <v>2</v>
      </c>
      <c r="I12" s="11"/>
      <c r="J12" s="57"/>
      <c r="K12" s="10"/>
      <c r="L12" s="58"/>
      <c r="M12" s="13"/>
      <c r="N12" s="90"/>
      <c r="O12" s="10"/>
      <c r="P12" s="58"/>
      <c r="Q12" s="11"/>
      <c r="R12" s="12"/>
      <c r="S12" s="10"/>
      <c r="T12" s="10"/>
      <c r="U12" s="13"/>
      <c r="V12" s="12"/>
      <c r="W12" s="10"/>
      <c r="X12" s="10"/>
      <c r="Y12" s="13"/>
      <c r="Z12" s="79"/>
    </row>
    <row r="13" spans="1:26" ht="19.5" customHeight="1">
      <c r="A13" s="225"/>
      <c r="B13" s="183"/>
      <c r="C13" s="89" t="s">
        <v>54</v>
      </c>
      <c r="D13" s="10">
        <f t="shared" si="0"/>
        <v>2</v>
      </c>
      <c r="E13" s="13">
        <f t="shared" si="1"/>
        <v>2</v>
      </c>
      <c r="F13" s="90">
        <v>2</v>
      </c>
      <c r="G13" s="58"/>
      <c r="H13" s="58"/>
      <c r="I13" s="15"/>
      <c r="J13" s="57"/>
      <c r="K13" s="14"/>
      <c r="L13" s="58"/>
      <c r="M13" s="17"/>
      <c r="N13" s="90"/>
      <c r="O13" s="14"/>
      <c r="P13" s="58"/>
      <c r="Q13" s="15"/>
      <c r="R13" s="16"/>
      <c r="S13" s="14"/>
      <c r="T13" s="14"/>
      <c r="U13" s="17"/>
      <c r="V13" s="16"/>
      <c r="W13" s="14"/>
      <c r="X13" s="14"/>
      <c r="Y13" s="17"/>
      <c r="Z13" s="79"/>
    </row>
    <row r="14" spans="1:26" ht="19.5" customHeight="1">
      <c r="A14" s="225"/>
      <c r="B14" s="184"/>
      <c r="C14" s="89" t="s">
        <v>88</v>
      </c>
      <c r="D14" s="10">
        <f t="shared" si="0"/>
        <v>2</v>
      </c>
      <c r="E14" s="13">
        <f t="shared" si="1"/>
        <v>2</v>
      </c>
      <c r="F14" s="90">
        <v>2</v>
      </c>
      <c r="G14" s="58"/>
      <c r="H14" s="58"/>
      <c r="I14" s="11"/>
      <c r="J14" s="57"/>
      <c r="K14" s="10"/>
      <c r="L14" s="58"/>
      <c r="M14" s="13"/>
      <c r="N14" s="90"/>
      <c r="O14" s="10"/>
      <c r="P14" s="58"/>
      <c r="Q14" s="11"/>
      <c r="R14" s="12"/>
      <c r="S14" s="10"/>
      <c r="T14" s="10"/>
      <c r="U14" s="13"/>
      <c r="V14" s="12"/>
      <c r="W14" s="10"/>
      <c r="X14" s="10"/>
      <c r="Y14" s="13"/>
      <c r="Z14" s="79"/>
    </row>
    <row r="15" spans="1:26" ht="19.5" customHeight="1">
      <c r="A15" s="225"/>
      <c r="B15" s="182" t="s">
        <v>55</v>
      </c>
      <c r="C15" s="89" t="s">
        <v>56</v>
      </c>
      <c r="D15" s="10">
        <f t="shared" si="0"/>
        <v>2</v>
      </c>
      <c r="E15" s="13">
        <f t="shared" si="1"/>
        <v>2</v>
      </c>
      <c r="F15" s="90">
        <v>2</v>
      </c>
      <c r="G15" s="10"/>
      <c r="H15" s="58"/>
      <c r="I15" s="11"/>
      <c r="J15" s="57"/>
      <c r="K15" s="10"/>
      <c r="L15" s="58"/>
      <c r="M15" s="13"/>
      <c r="N15" s="90"/>
      <c r="O15" s="10"/>
      <c r="P15" s="58"/>
      <c r="Q15" s="11"/>
      <c r="R15" s="12"/>
      <c r="S15" s="10"/>
      <c r="T15" s="10"/>
      <c r="U15" s="13"/>
      <c r="V15" s="12"/>
      <c r="W15" s="10"/>
      <c r="X15" s="10"/>
      <c r="Y15" s="13"/>
      <c r="Z15" s="79"/>
    </row>
    <row r="16" spans="1:26" ht="19.5" customHeight="1">
      <c r="A16" s="225"/>
      <c r="B16" s="184"/>
      <c r="C16" s="89" t="s">
        <v>140</v>
      </c>
      <c r="D16" s="10">
        <f t="shared" si="0"/>
        <v>2</v>
      </c>
      <c r="E16" s="13">
        <f t="shared" si="1"/>
        <v>2</v>
      </c>
      <c r="F16" s="90"/>
      <c r="G16" s="10"/>
      <c r="H16" s="58">
        <v>2</v>
      </c>
      <c r="I16" s="11"/>
      <c r="J16" s="57"/>
      <c r="K16" s="10"/>
      <c r="L16" s="58"/>
      <c r="M16" s="13"/>
      <c r="N16" s="90"/>
      <c r="O16" s="10"/>
      <c r="P16" s="58"/>
      <c r="Q16" s="11"/>
      <c r="R16" s="12"/>
      <c r="S16" s="10"/>
      <c r="T16" s="10"/>
      <c r="U16" s="13"/>
      <c r="V16" s="12"/>
      <c r="W16" s="10"/>
      <c r="X16" s="10"/>
      <c r="Y16" s="13"/>
      <c r="Z16" s="79"/>
    </row>
    <row r="17" spans="1:26" ht="19.5" customHeight="1">
      <c r="A17" s="225"/>
      <c r="B17" s="182" t="s">
        <v>57</v>
      </c>
      <c r="C17" s="89" t="s">
        <v>58</v>
      </c>
      <c r="D17" s="10">
        <f t="shared" si="0"/>
        <v>2</v>
      </c>
      <c r="E17" s="13">
        <f t="shared" si="1"/>
        <v>2</v>
      </c>
      <c r="F17" s="90"/>
      <c r="G17" s="10"/>
      <c r="H17" s="58"/>
      <c r="I17" s="11"/>
      <c r="J17" s="57"/>
      <c r="K17" s="10"/>
      <c r="L17" s="58"/>
      <c r="M17" s="13"/>
      <c r="N17" s="90">
        <v>2</v>
      </c>
      <c r="O17" s="10"/>
      <c r="P17" s="58"/>
      <c r="Q17" s="11"/>
      <c r="R17" s="12"/>
      <c r="S17" s="10"/>
      <c r="T17" s="10"/>
      <c r="U17" s="13"/>
      <c r="V17" s="12"/>
      <c r="W17" s="10"/>
      <c r="X17" s="10"/>
      <c r="Y17" s="13"/>
      <c r="Z17" s="93"/>
    </row>
    <row r="18" spans="1:26" ht="19.5" customHeight="1">
      <c r="A18" s="225"/>
      <c r="B18" s="184"/>
      <c r="C18" s="89" t="s">
        <v>59</v>
      </c>
      <c r="D18" s="10">
        <f t="shared" si="0"/>
        <v>2</v>
      </c>
      <c r="E18" s="13">
        <f t="shared" si="1"/>
        <v>2</v>
      </c>
      <c r="F18" s="90"/>
      <c r="G18" s="10"/>
      <c r="H18" s="58">
        <v>2</v>
      </c>
      <c r="I18" s="11"/>
      <c r="J18" s="57"/>
      <c r="K18" s="10"/>
      <c r="L18" s="58"/>
      <c r="M18" s="13"/>
      <c r="N18" s="90"/>
      <c r="O18" s="10"/>
      <c r="P18" s="58"/>
      <c r="Q18" s="11"/>
      <c r="R18" s="12"/>
      <c r="S18" s="10"/>
      <c r="T18" s="10"/>
      <c r="U18" s="13"/>
      <c r="V18" s="12"/>
      <c r="W18" s="10"/>
      <c r="X18" s="10"/>
      <c r="Y18" s="13"/>
      <c r="Z18" s="94"/>
    </row>
    <row r="19" spans="1:26" ht="19.5" customHeight="1">
      <c r="A19" s="225"/>
      <c r="B19" s="92" t="s">
        <v>22</v>
      </c>
      <c r="C19" s="89" t="s">
        <v>60</v>
      </c>
      <c r="D19" s="10">
        <f t="shared" si="0"/>
        <v>4</v>
      </c>
      <c r="E19" s="13">
        <f t="shared" si="1"/>
        <v>4</v>
      </c>
      <c r="F19" s="90">
        <v>1</v>
      </c>
      <c r="G19" s="10"/>
      <c r="H19" s="58">
        <v>1</v>
      </c>
      <c r="I19" s="11"/>
      <c r="J19" s="57">
        <v>1</v>
      </c>
      <c r="K19" s="10"/>
      <c r="L19" s="58">
        <v>1</v>
      </c>
      <c r="M19" s="13"/>
      <c r="N19" s="90"/>
      <c r="O19" s="10"/>
      <c r="P19" s="58"/>
      <c r="Q19" s="11"/>
      <c r="R19" s="12"/>
      <c r="S19" s="10"/>
      <c r="T19" s="10"/>
      <c r="U19" s="13"/>
      <c r="V19" s="12"/>
      <c r="W19" s="10"/>
      <c r="X19" s="10"/>
      <c r="Y19" s="13"/>
      <c r="Z19" s="94"/>
    </row>
    <row r="20" spans="1:26" ht="19.5" customHeight="1">
      <c r="A20" s="225"/>
      <c r="B20" s="200" t="s">
        <v>61</v>
      </c>
      <c r="C20" s="202"/>
      <c r="D20" s="10">
        <f t="shared" si="0"/>
        <v>4</v>
      </c>
      <c r="E20" s="13">
        <f t="shared" si="1"/>
        <v>4</v>
      </c>
      <c r="F20" s="90">
        <v>1</v>
      </c>
      <c r="G20" s="10"/>
      <c r="H20" s="58">
        <v>1</v>
      </c>
      <c r="I20" s="11"/>
      <c r="J20" s="57">
        <v>1</v>
      </c>
      <c r="K20" s="10"/>
      <c r="L20" s="58">
        <v>1</v>
      </c>
      <c r="M20" s="13"/>
      <c r="N20" s="90"/>
      <c r="O20" s="10"/>
      <c r="P20" s="58"/>
      <c r="Q20" s="11"/>
      <c r="R20" s="12"/>
      <c r="S20" s="10"/>
      <c r="T20" s="10"/>
      <c r="U20" s="13"/>
      <c r="V20" s="12"/>
      <c r="W20" s="10"/>
      <c r="X20" s="10"/>
      <c r="Y20" s="13"/>
      <c r="Z20" s="94"/>
    </row>
    <row r="21" spans="1:26" ht="19.5" customHeight="1">
      <c r="A21" s="225"/>
      <c r="B21" s="200" t="s">
        <v>17</v>
      </c>
      <c r="C21" s="202"/>
      <c r="D21" s="10">
        <f t="shared" si="0"/>
        <v>2</v>
      </c>
      <c r="E21" s="13">
        <f t="shared" si="1"/>
        <v>2</v>
      </c>
      <c r="F21" s="90"/>
      <c r="G21" s="10"/>
      <c r="H21" s="58"/>
      <c r="I21" s="11"/>
      <c r="J21" s="57"/>
      <c r="K21" s="10"/>
      <c r="L21" s="58"/>
      <c r="M21" s="13"/>
      <c r="N21" s="90"/>
      <c r="O21" s="10"/>
      <c r="P21" s="58"/>
      <c r="Q21" s="11"/>
      <c r="R21" s="12">
        <v>2</v>
      </c>
      <c r="S21" s="10"/>
      <c r="T21" s="10"/>
      <c r="U21" s="13"/>
      <c r="V21" s="12"/>
      <c r="W21" s="10"/>
      <c r="X21" s="10"/>
      <c r="Y21" s="13"/>
      <c r="Z21" s="94"/>
    </row>
    <row r="22" spans="1:26" ht="19.5" customHeight="1">
      <c r="A22" s="225"/>
      <c r="B22" s="200" t="s">
        <v>23</v>
      </c>
      <c r="C22" s="201"/>
      <c r="D22" s="10">
        <f t="shared" si="0"/>
        <v>2</v>
      </c>
      <c r="E22" s="13">
        <f t="shared" si="1"/>
        <v>2</v>
      </c>
      <c r="F22" s="90"/>
      <c r="G22" s="10"/>
      <c r="H22" s="58"/>
      <c r="I22" s="11"/>
      <c r="J22" s="57"/>
      <c r="K22" s="10"/>
      <c r="L22" s="58"/>
      <c r="M22" s="13"/>
      <c r="N22" s="90"/>
      <c r="O22" s="10"/>
      <c r="P22" s="58"/>
      <c r="Q22" s="11"/>
      <c r="R22" s="12">
        <v>2</v>
      </c>
      <c r="S22" s="10"/>
      <c r="T22" s="10"/>
      <c r="U22" s="13"/>
      <c r="V22" s="12"/>
      <c r="W22" s="10"/>
      <c r="X22" s="10"/>
      <c r="Y22" s="13"/>
      <c r="Z22" s="94"/>
    </row>
    <row r="23" spans="1:26" ht="19.5" customHeight="1">
      <c r="A23" s="225"/>
      <c r="B23" s="200" t="s">
        <v>24</v>
      </c>
      <c r="C23" s="201"/>
      <c r="D23" s="10">
        <f t="shared" si="0"/>
        <v>2</v>
      </c>
      <c r="E23" s="13">
        <f t="shared" si="1"/>
        <v>2</v>
      </c>
      <c r="F23" s="90"/>
      <c r="G23" s="10"/>
      <c r="H23" s="58"/>
      <c r="I23" s="11"/>
      <c r="J23" s="57"/>
      <c r="K23" s="10"/>
      <c r="L23" s="58"/>
      <c r="M23" s="13"/>
      <c r="N23" s="90"/>
      <c r="O23" s="10"/>
      <c r="P23" s="58"/>
      <c r="Q23" s="11"/>
      <c r="R23" s="12">
        <v>2</v>
      </c>
      <c r="S23" s="10"/>
      <c r="T23" s="10"/>
      <c r="U23" s="13"/>
      <c r="V23" s="12"/>
      <c r="W23" s="10"/>
      <c r="X23" s="10"/>
      <c r="Y23" s="13"/>
      <c r="Z23" s="94"/>
    </row>
    <row r="24" spans="1:26" ht="20.25" customHeight="1">
      <c r="A24" s="225"/>
      <c r="B24" s="249" t="s">
        <v>169</v>
      </c>
      <c r="C24" s="250"/>
      <c r="D24" s="10">
        <f t="shared" si="0"/>
        <v>2</v>
      </c>
      <c r="E24" s="13">
        <f t="shared" si="1"/>
        <v>2</v>
      </c>
      <c r="F24" s="90"/>
      <c r="G24" s="10"/>
      <c r="H24" s="58"/>
      <c r="I24" s="11"/>
      <c r="J24" s="57"/>
      <c r="K24" s="10"/>
      <c r="L24" s="58"/>
      <c r="M24" s="13"/>
      <c r="N24" s="90"/>
      <c r="O24" s="10"/>
      <c r="P24" s="58"/>
      <c r="Q24" s="11"/>
      <c r="R24" s="12"/>
      <c r="S24" s="10"/>
      <c r="T24" s="10">
        <v>2</v>
      </c>
      <c r="U24" s="13"/>
      <c r="V24" s="12"/>
      <c r="W24" s="10"/>
      <c r="X24" s="10"/>
      <c r="Y24" s="13"/>
      <c r="Z24" s="94"/>
    </row>
    <row r="25" spans="1:26" ht="20.25" customHeight="1">
      <c r="A25" s="225"/>
      <c r="B25" s="200" t="s">
        <v>26</v>
      </c>
      <c r="C25" s="201"/>
      <c r="D25" s="10">
        <f t="shared" si="0"/>
        <v>2</v>
      </c>
      <c r="E25" s="13">
        <f t="shared" si="1"/>
        <v>2</v>
      </c>
      <c r="F25" s="90"/>
      <c r="G25" s="10"/>
      <c r="H25" s="58"/>
      <c r="I25" s="11"/>
      <c r="J25" s="57"/>
      <c r="K25" s="10"/>
      <c r="L25" s="58"/>
      <c r="M25" s="13"/>
      <c r="N25" s="90"/>
      <c r="O25" s="10"/>
      <c r="P25" s="58"/>
      <c r="Q25" s="11"/>
      <c r="R25" s="12">
        <v>2</v>
      </c>
      <c r="S25" s="10"/>
      <c r="T25" s="10"/>
      <c r="U25" s="13"/>
      <c r="V25" s="12"/>
      <c r="W25" s="10"/>
      <c r="X25" s="10"/>
      <c r="Y25" s="13"/>
      <c r="Z25" s="94"/>
    </row>
    <row r="26" spans="1:26" ht="19.5" customHeight="1">
      <c r="A26" s="226"/>
      <c r="B26" s="198" t="s">
        <v>3</v>
      </c>
      <c r="C26" s="199"/>
      <c r="D26" s="18">
        <f aca="true" t="shared" si="2" ref="D26:Y26">SUM(D6:D25)</f>
        <v>74</v>
      </c>
      <c r="E26" s="21">
        <f t="shared" si="2"/>
        <v>74</v>
      </c>
      <c r="F26" s="22">
        <f t="shared" si="2"/>
        <v>16</v>
      </c>
      <c r="G26" s="18">
        <f t="shared" si="2"/>
        <v>0</v>
      </c>
      <c r="H26" s="18">
        <f t="shared" si="2"/>
        <v>18</v>
      </c>
      <c r="I26" s="19">
        <f t="shared" si="2"/>
        <v>0</v>
      </c>
      <c r="J26" s="20">
        <f t="shared" si="2"/>
        <v>7</v>
      </c>
      <c r="K26" s="18">
        <f t="shared" si="2"/>
        <v>0</v>
      </c>
      <c r="L26" s="18">
        <f t="shared" si="2"/>
        <v>7</v>
      </c>
      <c r="M26" s="21">
        <f t="shared" si="2"/>
        <v>0</v>
      </c>
      <c r="N26" s="22">
        <f t="shared" si="2"/>
        <v>8</v>
      </c>
      <c r="O26" s="18">
        <f t="shared" si="2"/>
        <v>0</v>
      </c>
      <c r="P26" s="18">
        <f t="shared" si="2"/>
        <v>8</v>
      </c>
      <c r="Q26" s="19">
        <f t="shared" si="2"/>
        <v>0</v>
      </c>
      <c r="R26" s="20">
        <f t="shared" si="2"/>
        <v>8</v>
      </c>
      <c r="S26" s="18">
        <f t="shared" si="2"/>
        <v>0</v>
      </c>
      <c r="T26" s="18">
        <f t="shared" si="2"/>
        <v>2</v>
      </c>
      <c r="U26" s="21">
        <f t="shared" si="2"/>
        <v>0</v>
      </c>
      <c r="V26" s="20">
        <f t="shared" si="2"/>
        <v>0</v>
      </c>
      <c r="W26" s="18">
        <f t="shared" si="2"/>
        <v>0</v>
      </c>
      <c r="X26" s="18">
        <f t="shared" si="2"/>
        <v>0</v>
      </c>
      <c r="Y26" s="21">
        <f t="shared" si="2"/>
        <v>0</v>
      </c>
      <c r="Z26" s="79"/>
    </row>
    <row r="27" spans="1:26" s="2" customFormat="1" ht="15.75">
      <c r="A27" s="220" t="s">
        <v>35</v>
      </c>
      <c r="B27" s="140" t="s">
        <v>157</v>
      </c>
      <c r="C27" s="141"/>
      <c r="D27" s="10">
        <v>2</v>
      </c>
      <c r="E27" s="11">
        <v>2</v>
      </c>
      <c r="F27" s="12">
        <v>2</v>
      </c>
      <c r="G27" s="10"/>
      <c r="H27" s="10"/>
      <c r="I27" s="11"/>
      <c r="J27" s="12"/>
      <c r="K27" s="10"/>
      <c r="L27" s="10"/>
      <c r="M27" s="13"/>
      <c r="N27" s="45"/>
      <c r="O27" s="10"/>
      <c r="P27" s="10"/>
      <c r="Q27" s="13"/>
      <c r="R27" s="45"/>
      <c r="S27" s="10"/>
      <c r="T27" s="10"/>
      <c r="U27" s="13"/>
      <c r="V27" s="12"/>
      <c r="W27" s="10"/>
      <c r="X27" s="10"/>
      <c r="Y27" s="13"/>
      <c r="Z27" s="61"/>
    </row>
    <row r="28" spans="1:26" s="2" customFormat="1" ht="15.75">
      <c r="A28" s="221"/>
      <c r="B28" s="140" t="s">
        <v>65</v>
      </c>
      <c r="C28" s="141"/>
      <c r="D28" s="10">
        <v>2</v>
      </c>
      <c r="E28" s="11">
        <v>2</v>
      </c>
      <c r="F28" s="12">
        <v>2</v>
      </c>
      <c r="G28" s="10"/>
      <c r="H28" s="10"/>
      <c r="I28" s="13"/>
      <c r="J28" s="12"/>
      <c r="K28" s="10"/>
      <c r="L28" s="10"/>
      <c r="M28" s="13"/>
      <c r="N28" s="12"/>
      <c r="O28" s="10"/>
      <c r="P28" s="10"/>
      <c r="Q28" s="13"/>
      <c r="R28" s="12"/>
      <c r="S28" s="10"/>
      <c r="T28" s="10"/>
      <c r="U28" s="13"/>
      <c r="V28" s="12"/>
      <c r="W28" s="10"/>
      <c r="X28" s="10"/>
      <c r="Y28" s="13"/>
      <c r="Z28" s="61"/>
    </row>
    <row r="29" spans="1:26" s="2" customFormat="1" ht="15.75">
      <c r="A29" s="222"/>
      <c r="B29" s="140" t="s">
        <v>62</v>
      </c>
      <c r="C29" s="141"/>
      <c r="D29" s="10">
        <v>2</v>
      </c>
      <c r="E29" s="11">
        <v>2</v>
      </c>
      <c r="F29" s="16"/>
      <c r="G29" s="10"/>
      <c r="H29" s="10">
        <v>2</v>
      </c>
      <c r="I29" s="13"/>
      <c r="J29" s="12"/>
      <c r="K29" s="10"/>
      <c r="L29" s="10"/>
      <c r="M29" s="13"/>
      <c r="N29" s="12"/>
      <c r="O29" s="10"/>
      <c r="P29" s="10"/>
      <c r="Q29" s="13"/>
      <c r="R29" s="12"/>
      <c r="S29" s="10"/>
      <c r="T29" s="10"/>
      <c r="U29" s="13"/>
      <c r="V29" s="12"/>
      <c r="W29" s="10"/>
      <c r="X29" s="10"/>
      <c r="Y29" s="13"/>
      <c r="Z29" s="59"/>
    </row>
    <row r="30" spans="1:26" s="2" customFormat="1" ht="15.75">
      <c r="A30" s="222"/>
      <c r="B30" s="140" t="s">
        <v>63</v>
      </c>
      <c r="C30" s="141"/>
      <c r="D30" s="10">
        <v>2</v>
      </c>
      <c r="E30" s="11">
        <v>2</v>
      </c>
      <c r="F30" s="12"/>
      <c r="G30" s="10"/>
      <c r="H30" s="10"/>
      <c r="I30" s="13"/>
      <c r="J30" s="12">
        <v>2</v>
      </c>
      <c r="K30" s="10"/>
      <c r="L30" s="10"/>
      <c r="M30" s="13"/>
      <c r="N30" s="12"/>
      <c r="O30" s="10"/>
      <c r="P30" s="10"/>
      <c r="Q30" s="13"/>
      <c r="R30" s="12"/>
      <c r="S30" s="10"/>
      <c r="T30" s="10"/>
      <c r="U30" s="13"/>
      <c r="V30" s="12"/>
      <c r="W30" s="10"/>
      <c r="X30" s="10"/>
      <c r="Y30" s="13"/>
      <c r="Z30" s="59"/>
    </row>
    <row r="31" spans="1:26" s="2" customFormat="1" ht="15.75">
      <c r="A31" s="222"/>
      <c r="B31" s="140" t="s">
        <v>141</v>
      </c>
      <c r="C31" s="141"/>
      <c r="D31" s="10">
        <v>4</v>
      </c>
      <c r="E31" s="11">
        <v>5</v>
      </c>
      <c r="F31" s="12"/>
      <c r="G31" s="10"/>
      <c r="H31" s="10"/>
      <c r="I31" s="13"/>
      <c r="J31" s="12">
        <v>3</v>
      </c>
      <c r="K31" s="10">
        <v>2</v>
      </c>
      <c r="L31" s="10"/>
      <c r="M31" s="13"/>
      <c r="N31" s="12"/>
      <c r="O31" s="10"/>
      <c r="P31" s="10"/>
      <c r="Q31" s="13"/>
      <c r="R31" s="12"/>
      <c r="S31" s="10"/>
      <c r="T31" s="10"/>
      <c r="U31" s="13"/>
      <c r="V31" s="12"/>
      <c r="W31" s="10"/>
      <c r="X31" s="10"/>
      <c r="Y31" s="13"/>
      <c r="Z31" s="62" t="s">
        <v>64</v>
      </c>
    </row>
    <row r="32" spans="1:26" s="2" customFormat="1" ht="15.75">
      <c r="A32" s="222"/>
      <c r="B32" s="140" t="s">
        <v>142</v>
      </c>
      <c r="C32" s="141"/>
      <c r="D32" s="10">
        <v>8</v>
      </c>
      <c r="E32" s="11">
        <v>8</v>
      </c>
      <c r="F32" s="12"/>
      <c r="G32" s="10"/>
      <c r="H32" s="10"/>
      <c r="I32" s="13"/>
      <c r="J32" s="12">
        <v>4</v>
      </c>
      <c r="K32" s="10"/>
      <c r="L32" s="10">
        <v>4</v>
      </c>
      <c r="M32" s="13"/>
      <c r="N32" s="12"/>
      <c r="O32" s="10"/>
      <c r="P32" s="10"/>
      <c r="Q32" s="13"/>
      <c r="R32" s="12"/>
      <c r="S32" s="10"/>
      <c r="T32" s="10"/>
      <c r="U32" s="13"/>
      <c r="V32" s="12"/>
      <c r="W32" s="10"/>
      <c r="X32" s="10"/>
      <c r="Y32" s="13"/>
      <c r="Z32" s="59"/>
    </row>
    <row r="33" spans="1:26" s="2" customFormat="1" ht="15.75">
      <c r="A33" s="222"/>
      <c r="B33" s="140" t="s">
        <v>66</v>
      </c>
      <c r="C33" s="141"/>
      <c r="D33" s="5">
        <v>3</v>
      </c>
      <c r="E33" s="6">
        <v>3</v>
      </c>
      <c r="F33" s="4"/>
      <c r="G33" s="5"/>
      <c r="H33" s="5"/>
      <c r="I33" s="23"/>
      <c r="J33" s="4"/>
      <c r="K33" s="5"/>
      <c r="L33" s="5"/>
      <c r="M33" s="23"/>
      <c r="N33" s="4">
        <v>3</v>
      </c>
      <c r="O33" s="5"/>
      <c r="P33" s="5"/>
      <c r="Q33" s="23"/>
      <c r="R33" s="4"/>
      <c r="S33" s="5"/>
      <c r="T33" s="5"/>
      <c r="U33" s="23"/>
      <c r="V33" s="4"/>
      <c r="W33" s="5"/>
      <c r="X33" s="5"/>
      <c r="Y33" s="23"/>
      <c r="Z33" s="61"/>
    </row>
    <row r="34" spans="1:26" s="2" customFormat="1" ht="15.75">
      <c r="A34" s="223"/>
      <c r="B34" s="198" t="s">
        <v>3</v>
      </c>
      <c r="C34" s="229"/>
      <c r="D34" s="18">
        <f aca="true" t="shared" si="3" ref="D34:Y34">SUM(D27:D33)</f>
        <v>23</v>
      </c>
      <c r="E34" s="19">
        <f t="shared" si="3"/>
        <v>24</v>
      </c>
      <c r="F34" s="20">
        <f t="shared" si="3"/>
        <v>4</v>
      </c>
      <c r="G34" s="18">
        <f t="shared" si="3"/>
        <v>0</v>
      </c>
      <c r="H34" s="18">
        <f t="shared" si="3"/>
        <v>2</v>
      </c>
      <c r="I34" s="21">
        <f t="shared" si="3"/>
        <v>0</v>
      </c>
      <c r="J34" s="22">
        <f t="shared" si="3"/>
        <v>9</v>
      </c>
      <c r="K34" s="18">
        <f t="shared" si="3"/>
        <v>2</v>
      </c>
      <c r="L34" s="18">
        <f t="shared" si="3"/>
        <v>4</v>
      </c>
      <c r="M34" s="19">
        <f t="shared" si="3"/>
        <v>0</v>
      </c>
      <c r="N34" s="20">
        <f t="shared" si="3"/>
        <v>3</v>
      </c>
      <c r="O34" s="18">
        <f t="shared" si="3"/>
        <v>0</v>
      </c>
      <c r="P34" s="18">
        <f t="shared" si="3"/>
        <v>0</v>
      </c>
      <c r="Q34" s="21">
        <f t="shared" si="3"/>
        <v>0</v>
      </c>
      <c r="R34" s="22">
        <f t="shared" si="3"/>
        <v>0</v>
      </c>
      <c r="S34" s="18">
        <f t="shared" si="3"/>
        <v>0</v>
      </c>
      <c r="T34" s="18">
        <f t="shared" si="3"/>
        <v>0</v>
      </c>
      <c r="U34" s="19">
        <f t="shared" si="3"/>
        <v>0</v>
      </c>
      <c r="V34" s="20">
        <f t="shared" si="3"/>
        <v>0</v>
      </c>
      <c r="W34" s="18">
        <f t="shared" si="3"/>
        <v>0</v>
      </c>
      <c r="X34" s="18">
        <f t="shared" si="3"/>
        <v>0</v>
      </c>
      <c r="Y34" s="21">
        <f t="shared" si="3"/>
        <v>0</v>
      </c>
      <c r="Z34" s="59"/>
    </row>
    <row r="35" spans="1:26" s="2" customFormat="1" ht="16.5" customHeight="1">
      <c r="A35" s="220" t="s">
        <v>134</v>
      </c>
      <c r="B35" s="140" t="s">
        <v>90</v>
      </c>
      <c r="C35" s="170"/>
      <c r="D35" s="24">
        <v>2</v>
      </c>
      <c r="E35" s="15">
        <v>2</v>
      </c>
      <c r="F35" s="57">
        <v>2</v>
      </c>
      <c r="G35" s="14"/>
      <c r="H35" s="58"/>
      <c r="I35" s="17"/>
      <c r="J35" s="16"/>
      <c r="K35" s="14"/>
      <c r="L35" s="58"/>
      <c r="M35" s="17"/>
      <c r="N35" s="57"/>
      <c r="O35" s="14"/>
      <c r="P35" s="58"/>
      <c r="Q35" s="17"/>
      <c r="R35" s="16"/>
      <c r="S35" s="14"/>
      <c r="T35" s="14"/>
      <c r="U35" s="17"/>
      <c r="V35" s="16"/>
      <c r="W35" s="14"/>
      <c r="X35" s="14"/>
      <c r="Y35" s="17"/>
      <c r="Z35" s="59"/>
    </row>
    <row r="36" spans="1:26" s="2" customFormat="1" ht="15.75" customHeight="1">
      <c r="A36" s="221"/>
      <c r="B36" s="140" t="s">
        <v>89</v>
      </c>
      <c r="C36" s="141"/>
      <c r="D36" s="14">
        <v>2</v>
      </c>
      <c r="E36" s="15">
        <v>2</v>
      </c>
      <c r="F36" s="16">
        <v>2</v>
      </c>
      <c r="G36" s="14"/>
      <c r="H36" s="14"/>
      <c r="I36" s="17"/>
      <c r="J36" s="16"/>
      <c r="K36" s="14"/>
      <c r="L36" s="14"/>
      <c r="M36" s="17"/>
      <c r="N36" s="16"/>
      <c r="O36" s="14"/>
      <c r="P36" s="14"/>
      <c r="Q36" s="17"/>
      <c r="R36" s="16"/>
      <c r="S36" s="14"/>
      <c r="T36" s="14"/>
      <c r="U36" s="17"/>
      <c r="V36" s="16"/>
      <c r="W36" s="14"/>
      <c r="X36" s="14"/>
      <c r="Y36" s="17"/>
      <c r="Z36" s="59"/>
    </row>
    <row r="37" spans="1:26" s="2" customFormat="1" ht="16.5" customHeight="1">
      <c r="A37" s="221"/>
      <c r="B37" s="205" t="s">
        <v>67</v>
      </c>
      <c r="C37" s="206"/>
      <c r="D37" s="14">
        <v>2</v>
      </c>
      <c r="E37" s="15">
        <v>2</v>
      </c>
      <c r="F37" s="16">
        <v>2</v>
      </c>
      <c r="G37" s="14"/>
      <c r="H37" s="14"/>
      <c r="I37" s="17"/>
      <c r="J37" s="16"/>
      <c r="K37" s="14"/>
      <c r="L37" s="14"/>
      <c r="M37" s="17"/>
      <c r="N37" s="16"/>
      <c r="O37" s="14"/>
      <c r="P37" s="14"/>
      <c r="Q37" s="17"/>
      <c r="R37" s="16"/>
      <c r="S37" s="14"/>
      <c r="T37" s="14"/>
      <c r="U37" s="17"/>
      <c r="V37" s="16"/>
      <c r="W37" s="14"/>
      <c r="X37" s="14"/>
      <c r="Y37" s="17"/>
      <c r="Z37" s="59"/>
    </row>
    <row r="38" spans="1:26" s="2" customFormat="1" ht="16.5" customHeight="1">
      <c r="A38" s="221"/>
      <c r="B38" s="140" t="s">
        <v>127</v>
      </c>
      <c r="C38" s="170"/>
      <c r="D38" s="10">
        <v>0</v>
      </c>
      <c r="E38" s="11">
        <v>2</v>
      </c>
      <c r="F38" s="57"/>
      <c r="G38" s="10">
        <v>1</v>
      </c>
      <c r="H38" s="58"/>
      <c r="I38" s="13">
        <v>1</v>
      </c>
      <c r="J38" s="57"/>
      <c r="K38" s="10"/>
      <c r="L38" s="58"/>
      <c r="M38" s="13"/>
      <c r="N38" s="57"/>
      <c r="O38" s="10"/>
      <c r="P38" s="58"/>
      <c r="Q38" s="13"/>
      <c r="R38" s="12"/>
      <c r="S38" s="10"/>
      <c r="T38" s="10"/>
      <c r="U38" s="13"/>
      <c r="V38" s="12"/>
      <c r="W38" s="10"/>
      <c r="X38" s="10"/>
      <c r="Y38" s="13"/>
      <c r="Z38" s="60"/>
    </row>
    <row r="39" spans="1:26" s="2" customFormat="1" ht="16.5" customHeight="1">
      <c r="A39" s="221"/>
      <c r="B39" s="140" t="s">
        <v>91</v>
      </c>
      <c r="C39" s="141"/>
      <c r="D39" s="14">
        <v>2</v>
      </c>
      <c r="E39" s="15">
        <v>2</v>
      </c>
      <c r="F39" s="16"/>
      <c r="G39" s="14"/>
      <c r="H39" s="14">
        <v>2</v>
      </c>
      <c r="I39" s="17"/>
      <c r="J39" s="16"/>
      <c r="K39" s="14"/>
      <c r="L39" s="24"/>
      <c r="M39" s="17"/>
      <c r="N39" s="16"/>
      <c r="O39" s="14"/>
      <c r="P39" s="14"/>
      <c r="Q39" s="17"/>
      <c r="R39" s="16"/>
      <c r="S39" s="14"/>
      <c r="T39" s="14"/>
      <c r="U39" s="17"/>
      <c r="V39" s="16"/>
      <c r="W39" s="14"/>
      <c r="X39" s="14"/>
      <c r="Y39" s="17"/>
      <c r="Z39" s="59"/>
    </row>
    <row r="40" spans="1:26" s="2" customFormat="1" ht="16.5" customHeight="1">
      <c r="A40" s="221"/>
      <c r="B40" s="140" t="s">
        <v>143</v>
      </c>
      <c r="C40" s="141"/>
      <c r="D40" s="14">
        <v>3</v>
      </c>
      <c r="E40" s="15">
        <v>4</v>
      </c>
      <c r="F40" s="16"/>
      <c r="G40" s="14"/>
      <c r="H40" s="14">
        <v>2</v>
      </c>
      <c r="I40" s="17">
        <v>2</v>
      </c>
      <c r="J40" s="16"/>
      <c r="K40" s="14"/>
      <c r="L40" s="14"/>
      <c r="M40" s="17"/>
      <c r="N40" s="16"/>
      <c r="O40" s="14"/>
      <c r="P40" s="14"/>
      <c r="Q40" s="17"/>
      <c r="R40" s="16"/>
      <c r="S40" s="14"/>
      <c r="T40" s="14"/>
      <c r="U40" s="17"/>
      <c r="V40" s="16"/>
      <c r="W40" s="14"/>
      <c r="X40" s="14"/>
      <c r="Y40" s="17"/>
      <c r="Z40" s="62" t="s">
        <v>64</v>
      </c>
    </row>
    <row r="41" spans="1:26" s="2" customFormat="1" ht="16.5" customHeight="1">
      <c r="A41" s="221"/>
      <c r="B41" s="140" t="s">
        <v>92</v>
      </c>
      <c r="C41" s="141"/>
      <c r="D41" s="14">
        <v>2</v>
      </c>
      <c r="E41" s="15">
        <v>4</v>
      </c>
      <c r="F41" s="16"/>
      <c r="G41" s="14"/>
      <c r="H41" s="14"/>
      <c r="I41" s="17"/>
      <c r="J41" s="16"/>
      <c r="K41" s="14">
        <v>4</v>
      </c>
      <c r="L41" s="14"/>
      <c r="M41" s="17"/>
      <c r="N41" s="16"/>
      <c r="O41" s="14"/>
      <c r="P41" s="14"/>
      <c r="Q41" s="17"/>
      <c r="R41" s="16"/>
      <c r="S41" s="14"/>
      <c r="T41" s="14"/>
      <c r="U41" s="17"/>
      <c r="V41" s="16"/>
      <c r="W41" s="14"/>
      <c r="X41" s="24"/>
      <c r="Y41" s="17"/>
      <c r="Z41" s="62" t="s">
        <v>64</v>
      </c>
    </row>
    <row r="42" spans="1:26" s="2" customFormat="1" ht="16.5" customHeight="1">
      <c r="A42" s="221"/>
      <c r="B42" s="140" t="s">
        <v>71</v>
      </c>
      <c r="C42" s="141"/>
      <c r="D42" s="14">
        <v>3</v>
      </c>
      <c r="E42" s="15">
        <v>4</v>
      </c>
      <c r="F42" s="16"/>
      <c r="G42" s="14"/>
      <c r="H42" s="14"/>
      <c r="I42" s="17"/>
      <c r="J42" s="16">
        <v>2</v>
      </c>
      <c r="K42" s="14">
        <v>2</v>
      </c>
      <c r="L42" s="14"/>
      <c r="M42" s="17"/>
      <c r="N42" s="16"/>
      <c r="O42" s="14"/>
      <c r="P42" s="14"/>
      <c r="Q42" s="17"/>
      <c r="R42" s="16"/>
      <c r="S42" s="14"/>
      <c r="T42" s="14"/>
      <c r="U42" s="17"/>
      <c r="V42" s="16"/>
      <c r="W42" s="14"/>
      <c r="X42" s="14"/>
      <c r="Y42" s="17"/>
      <c r="Z42" s="62" t="s">
        <v>64</v>
      </c>
    </row>
    <row r="43" spans="1:26" s="2" customFormat="1" ht="16.5" customHeight="1">
      <c r="A43" s="221"/>
      <c r="B43" s="150" t="s">
        <v>100</v>
      </c>
      <c r="C43" s="167"/>
      <c r="D43" s="24">
        <v>2</v>
      </c>
      <c r="E43" s="15">
        <v>2</v>
      </c>
      <c r="F43" s="16"/>
      <c r="G43" s="14"/>
      <c r="H43" s="14"/>
      <c r="I43" s="17"/>
      <c r="J43" s="123">
        <v>2</v>
      </c>
      <c r="K43" s="96"/>
      <c r="L43" s="96"/>
      <c r="M43" s="124"/>
      <c r="N43" s="97"/>
      <c r="O43" s="96"/>
      <c r="P43" s="96"/>
      <c r="Q43" s="17"/>
      <c r="R43" s="24"/>
      <c r="S43" s="14"/>
      <c r="T43" s="14"/>
      <c r="U43" s="15"/>
      <c r="V43" s="16"/>
      <c r="W43" s="14"/>
      <c r="X43" s="14"/>
      <c r="Y43" s="17"/>
      <c r="Z43" s="59"/>
    </row>
    <row r="44" spans="1:26" s="2" customFormat="1" ht="16.5" customHeight="1">
      <c r="A44" s="221"/>
      <c r="B44" s="140" t="s">
        <v>68</v>
      </c>
      <c r="C44" s="141"/>
      <c r="D44" s="14">
        <v>2</v>
      </c>
      <c r="E44" s="15">
        <v>2</v>
      </c>
      <c r="F44" s="16"/>
      <c r="G44" s="14"/>
      <c r="H44" s="14"/>
      <c r="I44" s="17"/>
      <c r="J44" s="16"/>
      <c r="K44" s="14"/>
      <c r="L44" s="24">
        <v>2</v>
      </c>
      <c r="M44" s="17"/>
      <c r="N44" s="16"/>
      <c r="O44" s="14"/>
      <c r="P44" s="14"/>
      <c r="Q44" s="17"/>
      <c r="R44" s="16"/>
      <c r="S44" s="14"/>
      <c r="T44" s="14"/>
      <c r="U44" s="17"/>
      <c r="V44" s="16"/>
      <c r="W44" s="14"/>
      <c r="X44" s="14"/>
      <c r="Y44" s="17"/>
      <c r="Z44" s="59"/>
    </row>
    <row r="45" spans="1:26" s="2" customFormat="1" ht="16.5" customHeight="1">
      <c r="A45" s="221"/>
      <c r="B45" s="140" t="s">
        <v>93</v>
      </c>
      <c r="C45" s="141"/>
      <c r="D45" s="14">
        <v>2</v>
      </c>
      <c r="E45" s="15">
        <v>2</v>
      </c>
      <c r="F45" s="16"/>
      <c r="G45" s="14"/>
      <c r="H45" s="14"/>
      <c r="I45" s="17"/>
      <c r="J45" s="16"/>
      <c r="K45" s="14"/>
      <c r="L45" s="14">
        <v>2</v>
      </c>
      <c r="M45" s="17"/>
      <c r="N45" s="14"/>
      <c r="O45" s="14"/>
      <c r="P45" s="14"/>
      <c r="Q45" s="17"/>
      <c r="R45" s="16"/>
      <c r="S45" s="14"/>
      <c r="T45" s="14"/>
      <c r="U45" s="17"/>
      <c r="V45" s="16"/>
      <c r="W45" s="14"/>
      <c r="X45" s="14"/>
      <c r="Y45" s="17"/>
      <c r="Z45" s="61"/>
    </row>
    <row r="46" spans="1:26" s="2" customFormat="1" ht="16.5" customHeight="1">
      <c r="A46" s="221"/>
      <c r="B46" s="140" t="s">
        <v>69</v>
      </c>
      <c r="C46" s="141"/>
      <c r="D46" s="14">
        <v>3</v>
      </c>
      <c r="E46" s="15">
        <v>3</v>
      </c>
      <c r="F46" s="16"/>
      <c r="G46" s="14"/>
      <c r="H46" s="14"/>
      <c r="I46" s="17"/>
      <c r="J46" s="16"/>
      <c r="K46" s="14"/>
      <c r="L46" s="14">
        <v>3</v>
      </c>
      <c r="M46" s="17"/>
      <c r="N46" s="16"/>
      <c r="O46" s="14"/>
      <c r="P46" s="14"/>
      <c r="Q46" s="17"/>
      <c r="R46" s="16"/>
      <c r="S46" s="14"/>
      <c r="T46" s="14"/>
      <c r="U46" s="17"/>
      <c r="V46" s="16"/>
      <c r="W46" s="14"/>
      <c r="X46" s="14"/>
      <c r="Y46" s="17"/>
      <c r="Z46" s="60"/>
    </row>
    <row r="47" spans="1:26" s="2" customFormat="1" ht="16.5" customHeight="1">
      <c r="A47" s="221"/>
      <c r="B47" s="140" t="s">
        <v>70</v>
      </c>
      <c r="C47" s="141"/>
      <c r="D47" s="14">
        <v>2</v>
      </c>
      <c r="E47" s="15">
        <v>2</v>
      </c>
      <c r="F47" s="16"/>
      <c r="G47" s="14"/>
      <c r="H47" s="14"/>
      <c r="I47" s="17"/>
      <c r="J47" s="16"/>
      <c r="K47" s="15"/>
      <c r="L47" s="14">
        <v>2</v>
      </c>
      <c r="M47" s="17"/>
      <c r="N47" s="16"/>
      <c r="O47" s="14"/>
      <c r="P47" s="14"/>
      <c r="Q47" s="17"/>
      <c r="R47" s="16"/>
      <c r="S47" s="14"/>
      <c r="T47" s="14"/>
      <c r="U47" s="17"/>
      <c r="V47" s="16"/>
      <c r="W47" s="14"/>
      <c r="X47" s="24"/>
      <c r="Y47" s="17"/>
      <c r="Z47" s="60"/>
    </row>
    <row r="48" spans="1:26" s="2" customFormat="1" ht="16.5" customHeight="1">
      <c r="A48" s="221"/>
      <c r="B48" s="140" t="s">
        <v>94</v>
      </c>
      <c r="C48" s="141"/>
      <c r="D48" s="14">
        <v>1</v>
      </c>
      <c r="E48" s="15">
        <v>2</v>
      </c>
      <c r="F48" s="16"/>
      <c r="G48" s="14"/>
      <c r="H48" s="14"/>
      <c r="I48" s="17"/>
      <c r="J48" s="16"/>
      <c r="K48" s="14"/>
      <c r="L48" s="14"/>
      <c r="M48" s="14">
        <v>2</v>
      </c>
      <c r="N48" s="16"/>
      <c r="O48" s="14"/>
      <c r="P48" s="14"/>
      <c r="Q48" s="17"/>
      <c r="R48" s="16"/>
      <c r="S48" s="14"/>
      <c r="T48" s="14"/>
      <c r="U48" s="17"/>
      <c r="V48" s="16"/>
      <c r="W48" s="14"/>
      <c r="X48" s="24"/>
      <c r="Y48" s="17"/>
      <c r="Z48" s="62" t="s">
        <v>64</v>
      </c>
    </row>
    <row r="49" spans="1:26" s="2" customFormat="1" ht="16.5" customHeight="1">
      <c r="A49" s="221"/>
      <c r="B49" s="140" t="s">
        <v>95</v>
      </c>
      <c r="C49" s="141"/>
      <c r="D49" s="14">
        <v>2</v>
      </c>
      <c r="E49" s="15">
        <v>4</v>
      </c>
      <c r="F49" s="16"/>
      <c r="G49" s="14"/>
      <c r="H49" s="14"/>
      <c r="I49" s="17"/>
      <c r="J49" s="16"/>
      <c r="K49" s="14"/>
      <c r="L49" s="14"/>
      <c r="M49" s="17">
        <v>4</v>
      </c>
      <c r="N49" s="16"/>
      <c r="O49" s="14"/>
      <c r="P49" s="14"/>
      <c r="Q49" s="17"/>
      <c r="R49" s="16"/>
      <c r="S49" s="14"/>
      <c r="T49" s="14"/>
      <c r="U49" s="17"/>
      <c r="V49" s="16"/>
      <c r="W49" s="14"/>
      <c r="X49" s="24"/>
      <c r="Y49" s="17"/>
      <c r="Z49" s="62" t="s">
        <v>64</v>
      </c>
    </row>
    <row r="50" spans="1:26" s="2" customFormat="1" ht="16.5" customHeight="1">
      <c r="A50" s="221"/>
      <c r="B50" s="140" t="s">
        <v>128</v>
      </c>
      <c r="C50" s="141"/>
      <c r="D50" s="14">
        <v>1</v>
      </c>
      <c r="E50" s="15">
        <v>3</v>
      </c>
      <c r="F50" s="16"/>
      <c r="G50" s="14"/>
      <c r="H50" s="14"/>
      <c r="I50" s="17"/>
      <c r="J50" s="16"/>
      <c r="K50" s="14"/>
      <c r="L50" s="14"/>
      <c r="M50" s="17">
        <v>3</v>
      </c>
      <c r="N50" s="16"/>
      <c r="O50" s="14"/>
      <c r="P50" s="14"/>
      <c r="Q50" s="17"/>
      <c r="R50" s="16"/>
      <c r="S50" s="14"/>
      <c r="T50" s="14"/>
      <c r="U50" s="17"/>
      <c r="V50" s="16"/>
      <c r="W50" s="14"/>
      <c r="X50" s="24"/>
      <c r="Y50" s="17"/>
      <c r="Z50" s="62" t="s">
        <v>73</v>
      </c>
    </row>
    <row r="51" spans="1:26" s="2" customFormat="1" ht="16.5" customHeight="1">
      <c r="A51" s="221"/>
      <c r="B51" s="140" t="s">
        <v>129</v>
      </c>
      <c r="C51" s="170"/>
      <c r="D51" s="14">
        <v>2</v>
      </c>
      <c r="E51" s="15">
        <v>6</v>
      </c>
      <c r="F51" s="16"/>
      <c r="G51" s="14"/>
      <c r="H51" s="14"/>
      <c r="I51" s="17"/>
      <c r="J51" s="16"/>
      <c r="K51" s="14"/>
      <c r="L51" s="24"/>
      <c r="M51" s="17"/>
      <c r="N51" s="16"/>
      <c r="O51" s="14">
        <v>6</v>
      </c>
      <c r="P51" s="14"/>
      <c r="Q51" s="17"/>
      <c r="R51" s="16"/>
      <c r="S51" s="14"/>
      <c r="T51" s="14"/>
      <c r="U51" s="17"/>
      <c r="V51" s="16"/>
      <c r="W51" s="14"/>
      <c r="X51" s="24"/>
      <c r="Y51" s="17"/>
      <c r="Z51" s="62" t="s">
        <v>73</v>
      </c>
    </row>
    <row r="52" spans="1:26" s="2" customFormat="1" ht="16.5" customHeight="1">
      <c r="A52" s="221"/>
      <c r="B52" s="140" t="s">
        <v>96</v>
      </c>
      <c r="C52" s="141"/>
      <c r="D52" s="10">
        <v>2</v>
      </c>
      <c r="E52" s="11">
        <v>2</v>
      </c>
      <c r="F52" s="12"/>
      <c r="G52" s="10"/>
      <c r="H52" s="10"/>
      <c r="I52" s="13"/>
      <c r="J52" s="12"/>
      <c r="K52" s="10"/>
      <c r="L52" s="10"/>
      <c r="M52" s="13"/>
      <c r="N52" s="16">
        <v>2</v>
      </c>
      <c r="O52" s="10"/>
      <c r="P52" s="10"/>
      <c r="Q52" s="13"/>
      <c r="R52" s="12"/>
      <c r="S52" s="10"/>
      <c r="T52" s="10"/>
      <c r="U52" s="13"/>
      <c r="V52" s="12"/>
      <c r="W52" s="10"/>
      <c r="X52" s="10"/>
      <c r="Y52" s="13"/>
      <c r="Z52" s="59"/>
    </row>
    <row r="53" spans="1:26" s="2" customFormat="1" ht="16.5" customHeight="1">
      <c r="A53" s="221"/>
      <c r="B53" s="140" t="s">
        <v>97</v>
      </c>
      <c r="C53" s="141"/>
      <c r="D53" s="14">
        <v>2</v>
      </c>
      <c r="E53" s="15">
        <v>2</v>
      </c>
      <c r="F53" s="16"/>
      <c r="G53" s="14"/>
      <c r="H53" s="14"/>
      <c r="I53" s="17"/>
      <c r="J53" s="16"/>
      <c r="K53" s="14"/>
      <c r="L53" s="14"/>
      <c r="M53" s="17"/>
      <c r="N53" s="16">
        <v>2</v>
      </c>
      <c r="O53" s="15"/>
      <c r="P53" s="14"/>
      <c r="Q53" s="17"/>
      <c r="R53" s="16"/>
      <c r="S53" s="14"/>
      <c r="T53" s="14"/>
      <c r="U53" s="17"/>
      <c r="V53" s="16"/>
      <c r="W53" s="14"/>
      <c r="X53" s="14"/>
      <c r="Y53" s="17"/>
      <c r="Z53" s="61"/>
    </row>
    <row r="54" spans="1:26" s="2" customFormat="1" ht="16.5" customHeight="1">
      <c r="A54" s="221"/>
      <c r="B54" s="140" t="s">
        <v>72</v>
      </c>
      <c r="C54" s="141"/>
      <c r="D54" s="14">
        <v>2</v>
      </c>
      <c r="E54" s="15">
        <v>2</v>
      </c>
      <c r="F54" s="16"/>
      <c r="G54" s="14"/>
      <c r="H54" s="14"/>
      <c r="I54" s="17"/>
      <c r="J54" s="16"/>
      <c r="K54" s="14"/>
      <c r="L54" s="14"/>
      <c r="M54" s="17"/>
      <c r="N54" s="16">
        <v>2</v>
      </c>
      <c r="O54" s="14"/>
      <c r="P54" s="14"/>
      <c r="Q54" s="17"/>
      <c r="R54" s="16"/>
      <c r="S54" s="14"/>
      <c r="T54" s="14"/>
      <c r="U54" s="17"/>
      <c r="V54" s="16"/>
      <c r="W54" s="14"/>
      <c r="X54" s="14"/>
      <c r="Y54" s="17"/>
      <c r="Z54" s="59"/>
    </row>
    <row r="55" spans="1:26" s="2" customFormat="1" ht="16.5" customHeight="1">
      <c r="A55" s="221"/>
      <c r="B55" s="140" t="s">
        <v>158</v>
      </c>
      <c r="C55" s="141"/>
      <c r="D55" s="14">
        <v>8</v>
      </c>
      <c r="E55" s="15">
        <v>8</v>
      </c>
      <c r="F55" s="16"/>
      <c r="G55" s="14"/>
      <c r="H55" s="14"/>
      <c r="I55" s="17"/>
      <c r="J55" s="16"/>
      <c r="K55" s="14"/>
      <c r="L55" s="14"/>
      <c r="M55" s="17"/>
      <c r="N55" s="16">
        <v>4</v>
      </c>
      <c r="O55" s="14"/>
      <c r="P55" s="14">
        <v>4</v>
      </c>
      <c r="Q55" s="17"/>
      <c r="R55" s="16"/>
      <c r="S55" s="14"/>
      <c r="T55" s="14"/>
      <c r="U55" s="17"/>
      <c r="V55" s="16"/>
      <c r="W55" s="14"/>
      <c r="X55" s="24"/>
      <c r="Y55" s="17"/>
      <c r="Z55" s="59"/>
    </row>
    <row r="56" spans="1:26" s="2" customFormat="1" ht="16.5" customHeight="1">
      <c r="A56" s="221"/>
      <c r="B56" s="140" t="s">
        <v>60</v>
      </c>
      <c r="C56" s="170"/>
      <c r="D56" s="10">
        <v>2</v>
      </c>
      <c r="E56" s="11">
        <v>2</v>
      </c>
      <c r="F56" s="57"/>
      <c r="G56" s="10"/>
      <c r="H56" s="58"/>
      <c r="I56" s="13"/>
      <c r="J56" s="57"/>
      <c r="K56" s="10"/>
      <c r="L56" s="58"/>
      <c r="M56" s="13"/>
      <c r="N56" s="57">
        <v>1</v>
      </c>
      <c r="O56" s="10"/>
      <c r="P56" s="58">
        <v>1</v>
      </c>
      <c r="Q56" s="13"/>
      <c r="R56" s="12"/>
      <c r="S56" s="10"/>
      <c r="T56" s="10"/>
      <c r="U56" s="13"/>
      <c r="V56" s="12"/>
      <c r="W56" s="10"/>
      <c r="X56" s="10"/>
      <c r="Y56" s="13"/>
      <c r="Z56" s="60"/>
    </row>
    <row r="57" spans="1:26" s="2" customFormat="1" ht="16.5" customHeight="1">
      <c r="A57" s="221"/>
      <c r="B57" s="140" t="s">
        <v>98</v>
      </c>
      <c r="C57" s="141"/>
      <c r="D57" s="14">
        <v>2</v>
      </c>
      <c r="E57" s="15">
        <v>2</v>
      </c>
      <c r="F57" s="16"/>
      <c r="G57" s="14"/>
      <c r="H57" s="14"/>
      <c r="I57" s="17"/>
      <c r="J57" s="16"/>
      <c r="K57" s="14"/>
      <c r="L57" s="24"/>
      <c r="M57" s="17"/>
      <c r="N57" s="16"/>
      <c r="O57" s="14"/>
      <c r="P57" s="14">
        <v>2</v>
      </c>
      <c r="Q57" s="17"/>
      <c r="R57" s="16"/>
      <c r="S57" s="14"/>
      <c r="T57" s="14"/>
      <c r="U57" s="17"/>
      <c r="V57" s="16"/>
      <c r="W57" s="14"/>
      <c r="X57" s="14"/>
      <c r="Y57" s="17"/>
      <c r="Z57" s="59"/>
    </row>
    <row r="58" spans="1:26" s="2" customFormat="1" ht="16.5" customHeight="1">
      <c r="A58" s="221"/>
      <c r="B58" s="140" t="s">
        <v>99</v>
      </c>
      <c r="C58" s="141"/>
      <c r="D58" s="14">
        <v>2</v>
      </c>
      <c r="E58" s="15">
        <v>2</v>
      </c>
      <c r="F58" s="16"/>
      <c r="G58" s="14"/>
      <c r="H58" s="14"/>
      <c r="I58" s="17"/>
      <c r="J58" s="16"/>
      <c r="K58" s="14"/>
      <c r="L58" s="10"/>
      <c r="M58" s="13"/>
      <c r="N58" s="12"/>
      <c r="O58" s="11"/>
      <c r="P58" s="14">
        <v>2</v>
      </c>
      <c r="Q58" s="13"/>
      <c r="R58" s="12"/>
      <c r="S58" s="10"/>
      <c r="T58" s="10"/>
      <c r="U58" s="13"/>
      <c r="V58" s="12"/>
      <c r="W58" s="10"/>
      <c r="X58" s="10"/>
      <c r="Y58" s="13"/>
      <c r="Z58" s="61"/>
    </row>
    <row r="59" spans="1:26" s="2" customFormat="1" ht="16.5" customHeight="1">
      <c r="A59" s="221"/>
      <c r="B59" s="140" t="s">
        <v>101</v>
      </c>
      <c r="C59" s="141"/>
      <c r="D59" s="14">
        <v>1</v>
      </c>
      <c r="E59" s="15">
        <v>2</v>
      </c>
      <c r="F59" s="16"/>
      <c r="G59" s="14"/>
      <c r="H59" s="14"/>
      <c r="I59" s="17"/>
      <c r="J59" s="16"/>
      <c r="K59" s="14"/>
      <c r="L59" s="14"/>
      <c r="M59" s="17"/>
      <c r="N59" s="16"/>
      <c r="O59" s="14"/>
      <c r="P59" s="14"/>
      <c r="Q59" s="17">
        <v>2</v>
      </c>
      <c r="R59" s="16"/>
      <c r="S59" s="14"/>
      <c r="T59" s="14"/>
      <c r="U59" s="17"/>
      <c r="V59" s="16"/>
      <c r="W59" s="14"/>
      <c r="X59" s="24"/>
      <c r="Y59" s="17"/>
      <c r="Z59" s="62" t="s">
        <v>64</v>
      </c>
    </row>
    <row r="60" spans="1:26" s="2" customFormat="1" ht="16.5" customHeight="1">
      <c r="A60" s="221"/>
      <c r="B60" s="140" t="s">
        <v>102</v>
      </c>
      <c r="C60" s="141"/>
      <c r="D60" s="14">
        <v>3</v>
      </c>
      <c r="E60" s="15">
        <v>9</v>
      </c>
      <c r="F60" s="16"/>
      <c r="G60" s="14"/>
      <c r="H60" s="14"/>
      <c r="I60" s="17"/>
      <c r="J60" s="16"/>
      <c r="K60" s="14"/>
      <c r="L60" s="14"/>
      <c r="M60" s="17"/>
      <c r="N60" s="16"/>
      <c r="O60" s="14"/>
      <c r="P60" s="14"/>
      <c r="R60" s="16"/>
      <c r="S60" s="14">
        <v>9</v>
      </c>
      <c r="T60" s="24"/>
      <c r="U60" s="17"/>
      <c r="V60" s="16"/>
      <c r="W60" s="14"/>
      <c r="X60" s="24"/>
      <c r="Y60" s="17"/>
      <c r="Z60" s="62" t="s">
        <v>73</v>
      </c>
    </row>
    <row r="61" spans="1:26" s="2" customFormat="1" ht="16.5" customHeight="1">
      <c r="A61" s="221"/>
      <c r="B61" s="140" t="s">
        <v>108</v>
      </c>
      <c r="C61" s="141"/>
      <c r="D61" s="14">
        <v>2</v>
      </c>
      <c r="E61" s="15">
        <v>2</v>
      </c>
      <c r="F61" s="16"/>
      <c r="G61" s="14"/>
      <c r="H61" s="14"/>
      <c r="I61" s="17"/>
      <c r="J61" s="24"/>
      <c r="K61" s="14"/>
      <c r="L61" s="14"/>
      <c r="M61" s="15"/>
      <c r="N61" s="16"/>
      <c r="O61" s="14"/>
      <c r="P61" s="14"/>
      <c r="Q61" s="17"/>
      <c r="R61" s="16">
        <v>2</v>
      </c>
      <c r="S61" s="14"/>
      <c r="T61" s="14"/>
      <c r="U61" s="15"/>
      <c r="V61" s="16"/>
      <c r="W61" s="14"/>
      <c r="X61" s="14"/>
      <c r="Y61" s="17"/>
      <c r="Z61" s="59"/>
    </row>
    <row r="62" spans="1:26" s="112" customFormat="1" ht="16.5" customHeight="1">
      <c r="A62" s="221"/>
      <c r="B62" s="140" t="s">
        <v>103</v>
      </c>
      <c r="C62" s="141"/>
      <c r="D62" s="14">
        <v>2</v>
      </c>
      <c r="E62" s="15">
        <v>2</v>
      </c>
      <c r="F62" s="12"/>
      <c r="G62" s="10"/>
      <c r="H62" s="10"/>
      <c r="I62" s="13"/>
      <c r="J62" s="12"/>
      <c r="K62" s="10"/>
      <c r="L62" s="10"/>
      <c r="M62" s="13"/>
      <c r="N62" s="16"/>
      <c r="O62" s="10"/>
      <c r="P62" s="10"/>
      <c r="Q62" s="13"/>
      <c r="R62" s="16">
        <v>2</v>
      </c>
      <c r="S62" s="11"/>
      <c r="T62" s="14"/>
      <c r="U62" s="13"/>
      <c r="V62" s="12"/>
      <c r="W62" s="10"/>
      <c r="X62" s="10"/>
      <c r="Y62" s="13"/>
      <c r="Z62" s="59"/>
    </row>
    <row r="63" spans="1:26" s="112" customFormat="1" ht="16.5" customHeight="1">
      <c r="A63" s="221"/>
      <c r="B63" s="140" t="s">
        <v>183</v>
      </c>
      <c r="C63" s="141"/>
      <c r="D63" s="14">
        <v>2</v>
      </c>
      <c r="E63" s="15">
        <v>2</v>
      </c>
      <c r="F63" s="16"/>
      <c r="G63" s="14"/>
      <c r="H63" s="14"/>
      <c r="I63" s="17"/>
      <c r="J63" s="16"/>
      <c r="K63" s="14"/>
      <c r="L63" s="10"/>
      <c r="M63" s="17"/>
      <c r="N63" s="16"/>
      <c r="O63" s="14"/>
      <c r="P63" s="14"/>
      <c r="Q63" s="17"/>
      <c r="R63" s="16">
        <v>2</v>
      </c>
      <c r="S63" s="15"/>
      <c r="T63" s="14"/>
      <c r="U63" s="17"/>
      <c r="V63" s="16"/>
      <c r="W63" s="14"/>
      <c r="X63" s="14"/>
      <c r="Y63" s="17"/>
      <c r="Z63" s="59"/>
    </row>
    <row r="64" spans="1:26" s="112" customFormat="1" ht="16.5" customHeight="1">
      <c r="A64" s="221"/>
      <c r="B64" s="140" t="s">
        <v>105</v>
      </c>
      <c r="C64" s="141"/>
      <c r="D64" s="38">
        <v>2</v>
      </c>
      <c r="E64" s="39">
        <v>2</v>
      </c>
      <c r="F64" s="40"/>
      <c r="G64" s="38"/>
      <c r="H64" s="38"/>
      <c r="I64" s="41"/>
      <c r="J64" s="40"/>
      <c r="K64" s="38"/>
      <c r="L64" s="38"/>
      <c r="M64" s="41"/>
      <c r="N64" s="40"/>
      <c r="O64" s="38"/>
      <c r="P64" s="38"/>
      <c r="Q64" s="41"/>
      <c r="R64" s="16">
        <v>2</v>
      </c>
      <c r="S64" s="39"/>
      <c r="T64" s="14"/>
      <c r="U64" s="41"/>
      <c r="V64" s="40"/>
      <c r="W64" s="38"/>
      <c r="X64" s="38"/>
      <c r="Y64" s="41"/>
      <c r="Z64" s="56"/>
    </row>
    <row r="65" spans="1:26" s="112" customFormat="1" ht="16.5" customHeight="1">
      <c r="A65" s="221"/>
      <c r="B65" s="140" t="s">
        <v>14</v>
      </c>
      <c r="C65" s="141"/>
      <c r="D65" s="10">
        <v>0</v>
      </c>
      <c r="E65" s="11">
        <v>2</v>
      </c>
      <c r="F65" s="57"/>
      <c r="G65" s="10"/>
      <c r="H65" s="58"/>
      <c r="I65" s="13"/>
      <c r="J65" s="57"/>
      <c r="K65" s="10"/>
      <c r="L65" s="58"/>
      <c r="M65" s="13"/>
      <c r="N65" s="57"/>
      <c r="O65" s="10"/>
      <c r="P65" s="58"/>
      <c r="Q65" s="13"/>
      <c r="R65" s="10" t="s">
        <v>9</v>
      </c>
      <c r="S65" s="10"/>
      <c r="T65" s="10"/>
      <c r="U65" s="13"/>
      <c r="V65" s="12"/>
      <c r="W65" s="10"/>
      <c r="X65" s="10"/>
      <c r="Y65" s="13"/>
      <c r="Z65" s="122" t="s">
        <v>15</v>
      </c>
    </row>
    <row r="66" spans="1:26" s="112" customFormat="1" ht="16.5" customHeight="1">
      <c r="A66" s="221"/>
      <c r="B66" s="77" t="s">
        <v>170</v>
      </c>
      <c r="C66" s="78"/>
      <c r="D66" s="14">
        <v>1</v>
      </c>
      <c r="E66" s="15">
        <v>2</v>
      </c>
      <c r="F66" s="16"/>
      <c r="G66" s="14"/>
      <c r="H66" s="14"/>
      <c r="I66" s="17"/>
      <c r="J66" s="16"/>
      <c r="K66" s="14"/>
      <c r="L66" s="14"/>
      <c r="M66" s="17"/>
      <c r="N66" s="16"/>
      <c r="O66" s="14"/>
      <c r="P66" s="14"/>
      <c r="Q66" s="17"/>
      <c r="R66" s="16"/>
      <c r="S66" s="14"/>
      <c r="T66" s="14"/>
      <c r="U66" s="17">
        <v>2</v>
      </c>
      <c r="V66" s="16"/>
      <c r="W66" s="14"/>
      <c r="X66" s="24"/>
      <c r="Y66" s="17"/>
      <c r="Z66" s="62" t="s">
        <v>136</v>
      </c>
    </row>
    <row r="67" spans="1:26" s="112" customFormat="1" ht="16.5" customHeight="1">
      <c r="A67" s="221"/>
      <c r="B67" s="140" t="s">
        <v>171</v>
      </c>
      <c r="C67" s="141"/>
      <c r="D67" s="14">
        <v>3</v>
      </c>
      <c r="E67" s="15">
        <v>3</v>
      </c>
      <c r="F67" s="16"/>
      <c r="G67" s="14"/>
      <c r="H67" s="14"/>
      <c r="I67" s="17"/>
      <c r="J67" s="16"/>
      <c r="K67" s="14"/>
      <c r="L67" s="14"/>
      <c r="M67" s="17"/>
      <c r="N67" s="16"/>
      <c r="O67" s="14"/>
      <c r="P67" s="14"/>
      <c r="Q67" s="17"/>
      <c r="R67" s="16"/>
      <c r="S67" s="15"/>
      <c r="T67" s="14">
        <v>3</v>
      </c>
      <c r="U67" s="17"/>
      <c r="V67" s="16"/>
      <c r="W67" s="14"/>
      <c r="X67" s="24"/>
      <c r="Y67" s="17"/>
      <c r="Z67" s="59"/>
    </row>
    <row r="68" spans="1:26" s="2" customFormat="1" ht="16.5" customHeight="1">
      <c r="A68" s="221"/>
      <c r="B68" s="140" t="s">
        <v>172</v>
      </c>
      <c r="C68" s="141"/>
      <c r="D68" s="14">
        <v>3</v>
      </c>
      <c r="E68" s="15">
        <v>3</v>
      </c>
      <c r="F68" s="16"/>
      <c r="G68" s="14"/>
      <c r="H68" s="14"/>
      <c r="I68" s="17"/>
      <c r="J68" s="16"/>
      <c r="K68" s="14"/>
      <c r="L68" s="14"/>
      <c r="M68" s="17"/>
      <c r="N68" s="16"/>
      <c r="O68" s="14"/>
      <c r="P68" s="14"/>
      <c r="Q68" s="17"/>
      <c r="R68" s="16"/>
      <c r="S68" s="15"/>
      <c r="T68" s="14">
        <v>3</v>
      </c>
      <c r="U68" s="17"/>
      <c r="V68" s="16"/>
      <c r="W68" s="14"/>
      <c r="X68" s="24"/>
      <c r="Y68" s="17"/>
      <c r="Z68" s="59"/>
    </row>
    <row r="69" spans="1:26" s="2" customFormat="1" ht="16.5" customHeight="1">
      <c r="A69" s="221"/>
      <c r="B69" s="140" t="s">
        <v>173</v>
      </c>
      <c r="C69" s="141"/>
      <c r="D69" s="14">
        <v>3</v>
      </c>
      <c r="E69" s="15">
        <v>3</v>
      </c>
      <c r="F69" s="16"/>
      <c r="G69" s="14"/>
      <c r="H69" s="14"/>
      <c r="I69" s="17"/>
      <c r="J69" s="16"/>
      <c r="K69" s="14"/>
      <c r="L69" s="14"/>
      <c r="M69" s="17"/>
      <c r="N69" s="16"/>
      <c r="O69" s="14"/>
      <c r="P69" s="14"/>
      <c r="Q69" s="17"/>
      <c r="R69" s="16"/>
      <c r="S69" s="15"/>
      <c r="T69" s="14">
        <v>3</v>
      </c>
      <c r="U69" s="17"/>
      <c r="V69" s="16"/>
      <c r="W69" s="14"/>
      <c r="X69" s="24"/>
      <c r="Y69" s="17"/>
      <c r="Z69" s="59"/>
    </row>
    <row r="70" spans="1:26" s="2" customFormat="1" ht="16.5" customHeight="1">
      <c r="A70" s="221"/>
      <c r="B70" s="140" t="s">
        <v>174</v>
      </c>
      <c r="C70" s="141"/>
      <c r="D70" s="14">
        <v>3</v>
      </c>
      <c r="E70" s="15">
        <v>3</v>
      </c>
      <c r="F70" s="16"/>
      <c r="G70" s="14"/>
      <c r="H70" s="14"/>
      <c r="I70" s="17"/>
      <c r="J70" s="16"/>
      <c r="K70" s="14"/>
      <c r="L70" s="14"/>
      <c r="M70" s="17"/>
      <c r="N70" s="16"/>
      <c r="O70" s="14"/>
      <c r="P70" s="14"/>
      <c r="Q70" s="17"/>
      <c r="R70" s="16"/>
      <c r="S70" s="15"/>
      <c r="T70" s="14">
        <v>3</v>
      </c>
      <c r="U70" s="17"/>
      <c r="V70" s="16"/>
      <c r="W70" s="14"/>
      <c r="X70" s="14"/>
      <c r="Y70" s="17"/>
      <c r="Z70" s="61"/>
    </row>
    <row r="71" spans="1:26" s="112" customFormat="1" ht="16.5" customHeight="1">
      <c r="A71" s="221"/>
      <c r="B71" s="140" t="s">
        <v>175</v>
      </c>
      <c r="C71" s="141"/>
      <c r="D71" s="14">
        <v>2</v>
      </c>
      <c r="E71" s="15">
        <v>2</v>
      </c>
      <c r="F71" s="16"/>
      <c r="G71" s="14"/>
      <c r="H71" s="14"/>
      <c r="I71" s="17"/>
      <c r="J71" s="16"/>
      <c r="K71" s="14"/>
      <c r="L71" s="14"/>
      <c r="M71" s="17"/>
      <c r="N71" s="16"/>
      <c r="O71" s="14"/>
      <c r="P71" s="14"/>
      <c r="Q71" s="17"/>
      <c r="R71" s="16"/>
      <c r="S71" s="14"/>
      <c r="T71" s="14">
        <v>2</v>
      </c>
      <c r="U71" s="17"/>
      <c r="V71" s="16"/>
      <c r="W71" s="14"/>
      <c r="X71" s="14"/>
      <c r="Y71" s="17"/>
      <c r="Z71" s="61"/>
    </row>
    <row r="72" spans="1:26" s="112" customFormat="1" ht="16.5" customHeight="1">
      <c r="A72" s="221"/>
      <c r="B72" s="77" t="s">
        <v>176</v>
      </c>
      <c r="C72" s="78"/>
      <c r="D72" s="14">
        <v>2</v>
      </c>
      <c r="E72" s="15">
        <v>2</v>
      </c>
      <c r="F72" s="16"/>
      <c r="G72" s="14"/>
      <c r="H72" s="14"/>
      <c r="I72" s="17"/>
      <c r="J72" s="24"/>
      <c r="K72" s="14"/>
      <c r="L72" s="14"/>
      <c r="M72" s="15"/>
      <c r="N72" s="16"/>
      <c r="O72" s="14"/>
      <c r="P72" s="14"/>
      <c r="Q72" s="17"/>
      <c r="R72" s="16"/>
      <c r="S72" s="15"/>
      <c r="T72" s="14">
        <v>2</v>
      </c>
      <c r="U72" s="15"/>
      <c r="V72" s="16"/>
      <c r="W72" s="14"/>
      <c r="X72" s="14"/>
      <c r="Y72" s="17"/>
      <c r="Z72" s="59"/>
    </row>
    <row r="73" spans="1:26" s="2" customFormat="1" ht="16.5" customHeight="1">
      <c r="A73" s="221"/>
      <c r="B73" s="140" t="s">
        <v>106</v>
      </c>
      <c r="C73" s="141"/>
      <c r="D73" s="14">
        <v>3</v>
      </c>
      <c r="E73" s="15">
        <v>9</v>
      </c>
      <c r="F73" s="16"/>
      <c r="G73" s="14"/>
      <c r="H73" s="14"/>
      <c r="I73" s="17"/>
      <c r="J73" s="16"/>
      <c r="K73" s="14"/>
      <c r="L73" s="14"/>
      <c r="M73" s="17"/>
      <c r="N73" s="16"/>
      <c r="O73" s="14"/>
      <c r="P73" s="14"/>
      <c r="Q73" s="17"/>
      <c r="R73" s="16"/>
      <c r="S73" s="15"/>
      <c r="T73" s="14"/>
      <c r="U73" s="17"/>
      <c r="V73" s="16"/>
      <c r="W73" s="14">
        <v>9</v>
      </c>
      <c r="X73" s="24"/>
      <c r="Y73" s="17"/>
      <c r="Z73" s="62" t="s">
        <v>73</v>
      </c>
    </row>
    <row r="74" spans="1:26" s="2" customFormat="1" ht="16.5" customHeight="1">
      <c r="A74" s="221"/>
      <c r="B74" s="140" t="s">
        <v>124</v>
      </c>
      <c r="C74" s="141"/>
      <c r="D74" s="14">
        <v>3</v>
      </c>
      <c r="E74" s="15">
        <v>9</v>
      </c>
      <c r="F74" s="16"/>
      <c r="G74" s="14"/>
      <c r="H74" s="14"/>
      <c r="I74" s="17"/>
      <c r="J74" s="16"/>
      <c r="K74" s="14"/>
      <c r="L74" s="14"/>
      <c r="M74" s="17"/>
      <c r="N74" s="16"/>
      <c r="O74" s="14"/>
      <c r="P74" s="14"/>
      <c r="Q74" s="17"/>
      <c r="R74" s="16"/>
      <c r="S74" s="14"/>
      <c r="T74" s="14"/>
      <c r="U74" s="17"/>
      <c r="V74" s="16"/>
      <c r="W74" s="14">
        <v>9</v>
      </c>
      <c r="X74" s="24"/>
      <c r="Y74" s="17"/>
      <c r="Z74" s="62" t="s">
        <v>73</v>
      </c>
    </row>
    <row r="75" spans="1:26" s="2" customFormat="1" ht="16.5" customHeight="1">
      <c r="A75" s="221"/>
      <c r="B75" s="140" t="s">
        <v>159</v>
      </c>
      <c r="C75" s="141"/>
      <c r="D75" s="14">
        <v>3</v>
      </c>
      <c r="E75" s="15">
        <v>9</v>
      </c>
      <c r="F75" s="16"/>
      <c r="G75" s="14"/>
      <c r="H75" s="14"/>
      <c r="I75" s="17"/>
      <c r="J75" s="16"/>
      <c r="K75" s="14"/>
      <c r="L75" s="14"/>
      <c r="M75" s="17"/>
      <c r="N75" s="16"/>
      <c r="O75" s="14"/>
      <c r="P75" s="14"/>
      <c r="Q75" s="17"/>
      <c r="R75" s="16"/>
      <c r="S75" s="14"/>
      <c r="T75" s="14"/>
      <c r="U75" s="17"/>
      <c r="V75" s="16"/>
      <c r="W75" s="14">
        <v>9</v>
      </c>
      <c r="X75" s="24"/>
      <c r="Y75" s="17"/>
      <c r="Z75" s="62" t="s">
        <v>73</v>
      </c>
    </row>
    <row r="76" spans="1:26" s="2" customFormat="1" ht="16.5" customHeight="1">
      <c r="A76" s="221"/>
      <c r="B76" s="140" t="s">
        <v>107</v>
      </c>
      <c r="C76" s="141"/>
      <c r="D76" s="14">
        <v>3</v>
      </c>
      <c r="E76" s="15">
        <v>9</v>
      </c>
      <c r="F76" s="16"/>
      <c r="G76" s="14"/>
      <c r="H76" s="14"/>
      <c r="I76" s="17"/>
      <c r="J76" s="16"/>
      <c r="K76" s="14"/>
      <c r="L76" s="14"/>
      <c r="M76" s="17"/>
      <c r="N76" s="16"/>
      <c r="O76" s="14"/>
      <c r="P76" s="14"/>
      <c r="Q76" s="17"/>
      <c r="R76" s="16"/>
      <c r="S76" s="14"/>
      <c r="T76" s="14"/>
      <c r="U76" s="17"/>
      <c r="V76" s="16"/>
      <c r="W76" s="14">
        <v>9</v>
      </c>
      <c r="X76" s="24"/>
      <c r="Y76" s="17"/>
      <c r="Z76" s="62" t="s">
        <v>73</v>
      </c>
    </row>
    <row r="77" spans="1:26" s="2" customFormat="1" ht="16.5" customHeight="1">
      <c r="A77" s="221"/>
      <c r="B77" s="140" t="s">
        <v>126</v>
      </c>
      <c r="C77" s="141"/>
      <c r="D77" s="14">
        <v>3</v>
      </c>
      <c r="E77" s="15">
        <v>9</v>
      </c>
      <c r="F77" s="16"/>
      <c r="G77" s="14"/>
      <c r="H77" s="14"/>
      <c r="I77" s="17"/>
      <c r="J77" s="16"/>
      <c r="K77" s="15"/>
      <c r="L77" s="14"/>
      <c r="M77" s="17"/>
      <c r="N77" s="16"/>
      <c r="O77" s="14"/>
      <c r="P77" s="14"/>
      <c r="Q77" s="17"/>
      <c r="R77" s="16"/>
      <c r="S77" s="14"/>
      <c r="T77" s="14"/>
      <c r="U77" s="17"/>
      <c r="V77" s="16"/>
      <c r="W77" s="14">
        <v>9</v>
      </c>
      <c r="X77" s="14"/>
      <c r="Y77" s="17"/>
      <c r="Z77" s="62" t="s">
        <v>73</v>
      </c>
    </row>
    <row r="78" spans="1:26" s="2" customFormat="1" ht="16.5" customHeight="1">
      <c r="A78" s="221"/>
      <c r="B78" s="140" t="s">
        <v>74</v>
      </c>
      <c r="C78" s="141"/>
      <c r="D78" s="14">
        <v>2</v>
      </c>
      <c r="E78" s="15">
        <v>2</v>
      </c>
      <c r="F78" s="16"/>
      <c r="G78" s="14"/>
      <c r="H78" s="14"/>
      <c r="I78" s="17"/>
      <c r="J78" s="16"/>
      <c r="K78" s="14"/>
      <c r="L78" s="14"/>
      <c r="M78" s="17"/>
      <c r="N78" s="16"/>
      <c r="O78" s="14"/>
      <c r="P78" s="14"/>
      <c r="Q78" s="17"/>
      <c r="R78" s="16"/>
      <c r="S78" s="14"/>
      <c r="T78" s="14"/>
      <c r="U78" s="17"/>
      <c r="V78" s="16"/>
      <c r="W78" s="14"/>
      <c r="X78" s="14">
        <v>2</v>
      </c>
      <c r="Y78" s="17"/>
      <c r="Z78" s="59"/>
    </row>
    <row r="79" spans="1:26" s="2" customFormat="1" ht="16.5" customHeight="1">
      <c r="A79" s="221"/>
      <c r="B79" s="140" t="s">
        <v>75</v>
      </c>
      <c r="C79" s="141"/>
      <c r="D79" s="14">
        <v>2</v>
      </c>
      <c r="E79" s="15">
        <v>2</v>
      </c>
      <c r="F79" s="16"/>
      <c r="G79" s="14"/>
      <c r="H79" s="14"/>
      <c r="I79" s="17"/>
      <c r="J79" s="16"/>
      <c r="K79" s="14"/>
      <c r="L79" s="14"/>
      <c r="M79" s="17"/>
      <c r="N79" s="16"/>
      <c r="O79" s="14"/>
      <c r="P79" s="14"/>
      <c r="Q79" s="17"/>
      <c r="R79" s="16"/>
      <c r="S79" s="15"/>
      <c r="T79" s="14"/>
      <c r="U79" s="17"/>
      <c r="V79" s="16"/>
      <c r="W79" s="14"/>
      <c r="X79" s="14">
        <v>2</v>
      </c>
      <c r="Y79" s="17"/>
      <c r="Z79" s="59"/>
    </row>
    <row r="80" spans="1:26" s="2" customFormat="1" ht="16.5" customHeight="1">
      <c r="A80" s="221"/>
      <c r="B80" s="140" t="s">
        <v>109</v>
      </c>
      <c r="C80" s="141"/>
      <c r="D80" s="14">
        <v>2</v>
      </c>
      <c r="E80" s="15">
        <v>2</v>
      </c>
      <c r="F80" s="16"/>
      <c r="G80" s="14"/>
      <c r="H80" s="14"/>
      <c r="I80" s="17"/>
      <c r="J80" s="16"/>
      <c r="K80" s="14"/>
      <c r="L80" s="10"/>
      <c r="M80" s="13"/>
      <c r="N80" s="12"/>
      <c r="O80" s="10"/>
      <c r="P80" s="10"/>
      <c r="Q80" s="13"/>
      <c r="R80" s="12"/>
      <c r="S80" s="10"/>
      <c r="T80" s="10"/>
      <c r="U80" s="13"/>
      <c r="V80" s="12"/>
      <c r="W80" s="10"/>
      <c r="X80" s="10">
        <v>2</v>
      </c>
      <c r="Y80" s="13"/>
      <c r="Z80" s="59"/>
    </row>
    <row r="81" spans="1:26" s="2" customFormat="1" ht="16.5" customHeight="1">
      <c r="A81" s="221"/>
      <c r="B81" s="140" t="s">
        <v>86</v>
      </c>
      <c r="C81" s="141"/>
      <c r="D81" s="14">
        <v>3</v>
      </c>
      <c r="E81" s="15">
        <v>9</v>
      </c>
      <c r="F81" s="16"/>
      <c r="G81" s="14"/>
      <c r="H81" s="14"/>
      <c r="I81" s="17"/>
      <c r="J81" s="16"/>
      <c r="K81" s="14"/>
      <c r="L81" s="14"/>
      <c r="M81" s="17"/>
      <c r="N81" s="16"/>
      <c r="O81" s="14"/>
      <c r="P81" s="14"/>
      <c r="Q81" s="17"/>
      <c r="R81" s="16"/>
      <c r="S81" s="14"/>
      <c r="T81" s="14"/>
      <c r="U81" s="17"/>
      <c r="V81" s="16"/>
      <c r="W81" s="14"/>
      <c r="X81" s="24"/>
      <c r="Y81" s="17">
        <v>9</v>
      </c>
      <c r="Z81" s="62" t="s">
        <v>73</v>
      </c>
    </row>
    <row r="82" spans="1:26" s="2" customFormat="1" ht="17.25" customHeight="1" thickBot="1">
      <c r="A82" s="230"/>
      <c r="B82" s="178" t="s">
        <v>4</v>
      </c>
      <c r="C82" s="179"/>
      <c r="D82" s="63">
        <f aca="true" t="shared" si="4" ref="D82:Y82">SUM(D35:D81)</f>
        <v>106</v>
      </c>
      <c r="E82" s="63">
        <f t="shared" si="4"/>
        <v>167</v>
      </c>
      <c r="F82" s="64">
        <f t="shared" si="4"/>
        <v>6</v>
      </c>
      <c r="G82" s="63">
        <f t="shared" si="4"/>
        <v>1</v>
      </c>
      <c r="H82" s="63">
        <f t="shared" si="4"/>
        <v>4</v>
      </c>
      <c r="I82" s="65">
        <f t="shared" si="4"/>
        <v>3</v>
      </c>
      <c r="J82" s="64">
        <f t="shared" si="4"/>
        <v>4</v>
      </c>
      <c r="K82" s="63">
        <f t="shared" si="4"/>
        <v>6</v>
      </c>
      <c r="L82" s="63">
        <f t="shared" si="4"/>
        <v>9</v>
      </c>
      <c r="M82" s="65">
        <f t="shared" si="4"/>
        <v>9</v>
      </c>
      <c r="N82" s="64">
        <f t="shared" si="4"/>
        <v>11</v>
      </c>
      <c r="O82" s="63">
        <f t="shared" si="4"/>
        <v>6</v>
      </c>
      <c r="P82" s="63">
        <f t="shared" si="4"/>
        <v>9</v>
      </c>
      <c r="Q82" s="65">
        <f t="shared" si="4"/>
        <v>2</v>
      </c>
      <c r="R82" s="64">
        <f t="shared" si="4"/>
        <v>8</v>
      </c>
      <c r="S82" s="63">
        <f t="shared" si="4"/>
        <v>9</v>
      </c>
      <c r="T82" s="63">
        <f t="shared" si="4"/>
        <v>16</v>
      </c>
      <c r="U82" s="65">
        <f t="shared" si="4"/>
        <v>2</v>
      </c>
      <c r="V82" s="64">
        <f t="shared" si="4"/>
        <v>0</v>
      </c>
      <c r="W82" s="63">
        <f t="shared" si="4"/>
        <v>45</v>
      </c>
      <c r="X82" s="63">
        <f t="shared" si="4"/>
        <v>6</v>
      </c>
      <c r="Y82" s="65">
        <f t="shared" si="4"/>
        <v>9</v>
      </c>
      <c r="Z82" s="68"/>
    </row>
    <row r="83" spans="1:26" s="2" customFormat="1" ht="17.25" customHeight="1">
      <c r="A83" s="103"/>
      <c r="B83" s="77" t="s">
        <v>18</v>
      </c>
      <c r="C83" s="76"/>
      <c r="D83" s="24">
        <v>2</v>
      </c>
      <c r="E83" s="15">
        <v>2</v>
      </c>
      <c r="F83" s="57"/>
      <c r="G83" s="14"/>
      <c r="H83" s="58"/>
      <c r="I83" s="17"/>
      <c r="J83" s="16">
        <v>2</v>
      </c>
      <c r="K83" s="14"/>
      <c r="L83" s="58"/>
      <c r="M83" s="17"/>
      <c r="N83" s="57"/>
      <c r="O83" s="14"/>
      <c r="P83" s="58"/>
      <c r="Q83" s="17"/>
      <c r="R83" s="16"/>
      <c r="S83" s="14"/>
      <c r="T83" s="14"/>
      <c r="U83" s="17"/>
      <c r="V83" s="16"/>
      <c r="W83" s="14"/>
      <c r="X83" s="14"/>
      <c r="Y83" s="17"/>
      <c r="Z83" s="126"/>
    </row>
    <row r="84" spans="1:26" s="2" customFormat="1" ht="17.25" customHeight="1">
      <c r="A84" s="103"/>
      <c r="B84" s="140" t="s">
        <v>137</v>
      </c>
      <c r="C84" s="170"/>
      <c r="D84" s="48">
        <v>2</v>
      </c>
      <c r="E84" s="39">
        <v>2</v>
      </c>
      <c r="F84" s="108"/>
      <c r="G84" s="38"/>
      <c r="H84" s="109"/>
      <c r="I84" s="41"/>
      <c r="J84" s="48"/>
      <c r="K84" s="38"/>
      <c r="L84" s="109"/>
      <c r="M84" s="39"/>
      <c r="N84" s="108">
        <v>2</v>
      </c>
      <c r="O84" s="38"/>
      <c r="P84" s="109"/>
      <c r="Q84" s="41"/>
      <c r="R84" s="48"/>
      <c r="S84" s="38"/>
      <c r="T84" s="38"/>
      <c r="U84" s="39"/>
      <c r="V84" s="40"/>
      <c r="W84" s="38"/>
      <c r="X84" s="38"/>
      <c r="Y84" s="41"/>
      <c r="Z84" s="127"/>
    </row>
    <row r="85" spans="1:26" s="2" customFormat="1" ht="17.25" customHeight="1" thickBot="1">
      <c r="A85" s="103"/>
      <c r="B85" s="142" t="s">
        <v>138</v>
      </c>
      <c r="C85" s="171"/>
      <c r="D85" s="48">
        <v>2</v>
      </c>
      <c r="E85" s="39">
        <v>2</v>
      </c>
      <c r="F85" s="108"/>
      <c r="G85" s="38"/>
      <c r="H85" s="109"/>
      <c r="I85" s="41"/>
      <c r="J85" s="48"/>
      <c r="K85" s="38"/>
      <c r="L85" s="109"/>
      <c r="M85" s="39"/>
      <c r="N85" s="108"/>
      <c r="O85" s="38"/>
      <c r="P85" s="109">
        <v>2</v>
      </c>
      <c r="Q85" s="41"/>
      <c r="R85" s="48"/>
      <c r="S85" s="38"/>
      <c r="T85" s="38"/>
      <c r="U85" s="39"/>
      <c r="V85" s="40"/>
      <c r="W85" s="38"/>
      <c r="X85" s="38"/>
      <c r="Y85" s="41"/>
      <c r="Z85" s="128"/>
    </row>
    <row r="86" spans="1:26" s="2" customFormat="1" ht="16.5" customHeight="1">
      <c r="A86" s="233" t="s">
        <v>41</v>
      </c>
      <c r="B86" s="157" t="s">
        <v>110</v>
      </c>
      <c r="C86" s="209"/>
      <c r="D86" s="27">
        <v>2</v>
      </c>
      <c r="E86" s="25">
        <v>2</v>
      </c>
      <c r="F86" s="28"/>
      <c r="G86" s="27"/>
      <c r="H86" s="27"/>
      <c r="I86" s="29"/>
      <c r="J86" s="26"/>
      <c r="K86" s="27"/>
      <c r="L86" s="27"/>
      <c r="M86" s="25"/>
      <c r="N86" s="28"/>
      <c r="O86" s="27"/>
      <c r="P86" s="98">
        <v>2</v>
      </c>
      <c r="Q86" s="29"/>
      <c r="R86" s="26"/>
      <c r="S86" s="27"/>
      <c r="T86" s="27"/>
      <c r="U86" s="25"/>
      <c r="V86" s="28"/>
      <c r="W86" s="27"/>
      <c r="X86" s="27"/>
      <c r="Y86" s="29"/>
      <c r="Z86" s="159" t="s">
        <v>76</v>
      </c>
    </row>
    <row r="87" spans="1:26" s="2" customFormat="1" ht="16.5" customHeight="1" thickBot="1">
      <c r="A87" s="233"/>
      <c r="B87" s="150" t="s">
        <v>111</v>
      </c>
      <c r="C87" s="167"/>
      <c r="D87" s="24">
        <v>2</v>
      </c>
      <c r="E87" s="15">
        <v>2</v>
      </c>
      <c r="F87" s="16"/>
      <c r="G87" s="14"/>
      <c r="H87" s="14"/>
      <c r="I87" s="17"/>
      <c r="J87" s="24"/>
      <c r="K87" s="14"/>
      <c r="L87" s="14"/>
      <c r="M87" s="15"/>
      <c r="N87" s="16"/>
      <c r="O87" s="14"/>
      <c r="P87" s="96">
        <v>2</v>
      </c>
      <c r="Q87" s="17"/>
      <c r="R87" s="24"/>
      <c r="S87" s="14"/>
      <c r="T87" s="14"/>
      <c r="U87" s="15"/>
      <c r="V87" s="16"/>
      <c r="W87" s="14"/>
      <c r="X87" s="14"/>
      <c r="Y87" s="17"/>
      <c r="Z87" s="160"/>
    </row>
    <row r="88" spans="1:26" s="2" customFormat="1" ht="16.5" customHeight="1">
      <c r="A88" s="237"/>
      <c r="B88" s="157" t="s">
        <v>77</v>
      </c>
      <c r="C88" s="209"/>
      <c r="D88" s="27">
        <v>2</v>
      </c>
      <c r="E88" s="25">
        <v>2</v>
      </c>
      <c r="F88" s="28"/>
      <c r="G88" s="27"/>
      <c r="H88" s="27"/>
      <c r="I88" s="29"/>
      <c r="J88" s="26"/>
      <c r="K88" s="27"/>
      <c r="L88" s="27"/>
      <c r="M88" s="25"/>
      <c r="N88" s="28"/>
      <c r="O88" s="27"/>
      <c r="P88" s="27"/>
      <c r="Q88" s="29"/>
      <c r="R88" s="26">
        <v>2</v>
      </c>
      <c r="S88" s="27"/>
      <c r="T88" s="27"/>
      <c r="U88" s="25"/>
      <c r="V88" s="28"/>
      <c r="W88" s="27"/>
      <c r="X88" s="27"/>
      <c r="Y88" s="29"/>
      <c r="Z88" s="159" t="s">
        <v>133</v>
      </c>
    </row>
    <row r="89" spans="1:26" s="2" customFormat="1" ht="16.5" customHeight="1">
      <c r="A89" s="237"/>
      <c r="B89" s="216" t="s">
        <v>187</v>
      </c>
      <c r="C89" s="217"/>
      <c r="D89" s="33">
        <v>2</v>
      </c>
      <c r="E89" s="34">
        <v>2</v>
      </c>
      <c r="F89" s="30"/>
      <c r="G89" s="31"/>
      <c r="H89" s="31"/>
      <c r="I89" s="32"/>
      <c r="J89" s="33"/>
      <c r="K89" s="31"/>
      <c r="L89" s="31"/>
      <c r="M89" s="34"/>
      <c r="N89" s="30"/>
      <c r="O89" s="31"/>
      <c r="P89" s="99"/>
      <c r="Q89" s="32"/>
      <c r="R89" s="33">
        <v>2</v>
      </c>
      <c r="S89" s="31"/>
      <c r="T89" s="31"/>
      <c r="U89" s="34"/>
      <c r="V89" s="30"/>
      <c r="W89" s="31"/>
      <c r="X89" s="31"/>
      <c r="Y89" s="32"/>
      <c r="Z89" s="160"/>
    </row>
    <row r="90" spans="1:26" s="2" customFormat="1" ht="16.5" customHeight="1">
      <c r="A90" s="237"/>
      <c r="B90" s="212" t="s">
        <v>87</v>
      </c>
      <c r="C90" s="213"/>
      <c r="D90" s="14">
        <v>2</v>
      </c>
      <c r="E90" s="15">
        <v>2</v>
      </c>
      <c r="F90" s="16"/>
      <c r="G90" s="14"/>
      <c r="H90" s="14"/>
      <c r="I90" s="17"/>
      <c r="J90" s="24"/>
      <c r="K90" s="14"/>
      <c r="L90" s="14"/>
      <c r="M90" s="15"/>
      <c r="N90" s="16"/>
      <c r="O90" s="14"/>
      <c r="P90" s="14"/>
      <c r="Q90" s="17"/>
      <c r="R90" s="24">
        <v>2</v>
      </c>
      <c r="S90" s="14"/>
      <c r="T90" s="14"/>
      <c r="U90" s="15"/>
      <c r="V90" s="16"/>
      <c r="W90" s="14"/>
      <c r="X90" s="14"/>
      <c r="Y90" s="17"/>
      <c r="Z90" s="160"/>
    </row>
    <row r="91" spans="1:26" s="2" customFormat="1" ht="16.5" customHeight="1" thickBot="1">
      <c r="A91" s="237"/>
      <c r="B91" s="205" t="s">
        <v>114</v>
      </c>
      <c r="C91" s="206"/>
      <c r="D91" s="31">
        <v>2</v>
      </c>
      <c r="E91" s="34">
        <v>2</v>
      </c>
      <c r="F91" s="30"/>
      <c r="G91" s="31"/>
      <c r="H91" s="31"/>
      <c r="I91" s="32"/>
      <c r="J91" s="33"/>
      <c r="K91" s="31"/>
      <c r="L91" s="31"/>
      <c r="M91" s="34"/>
      <c r="N91" s="30"/>
      <c r="O91" s="31"/>
      <c r="P91" s="31"/>
      <c r="Q91" s="32"/>
      <c r="R91" s="33">
        <v>2</v>
      </c>
      <c r="S91" s="31"/>
      <c r="T91" s="31"/>
      <c r="U91" s="34"/>
      <c r="V91" s="30"/>
      <c r="W91" s="31"/>
      <c r="X91" s="31"/>
      <c r="Y91" s="32"/>
      <c r="Z91" s="161"/>
    </row>
    <row r="92" spans="1:26" s="2" customFormat="1" ht="16.5" customHeight="1">
      <c r="A92" s="237"/>
      <c r="B92" s="157" t="s">
        <v>177</v>
      </c>
      <c r="C92" s="209"/>
      <c r="D92" s="27">
        <v>2</v>
      </c>
      <c r="E92" s="25">
        <v>2</v>
      </c>
      <c r="F92" s="28"/>
      <c r="G92" s="27"/>
      <c r="H92" s="27"/>
      <c r="I92" s="29"/>
      <c r="J92" s="26"/>
      <c r="K92" s="27"/>
      <c r="L92" s="27"/>
      <c r="M92" s="25"/>
      <c r="N92" s="28"/>
      <c r="O92" s="27"/>
      <c r="P92" s="27"/>
      <c r="Q92" s="29"/>
      <c r="R92" s="26"/>
      <c r="S92" s="25"/>
      <c r="T92" s="27">
        <v>2</v>
      </c>
      <c r="U92" s="29"/>
      <c r="V92" s="100"/>
      <c r="W92" s="26"/>
      <c r="X92" s="27"/>
      <c r="Y92" s="29"/>
      <c r="Z92" s="159" t="s">
        <v>37</v>
      </c>
    </row>
    <row r="93" spans="1:26" s="2" customFormat="1" ht="16.5" customHeight="1">
      <c r="A93" s="237"/>
      <c r="B93" s="150" t="s">
        <v>178</v>
      </c>
      <c r="C93" s="167"/>
      <c r="D93" s="14">
        <v>2</v>
      </c>
      <c r="E93" s="15">
        <v>2</v>
      </c>
      <c r="F93" s="16"/>
      <c r="G93" s="14"/>
      <c r="H93" s="14"/>
      <c r="I93" s="17"/>
      <c r="J93" s="24"/>
      <c r="K93" s="14"/>
      <c r="L93" s="14"/>
      <c r="M93" s="15"/>
      <c r="N93" s="16"/>
      <c r="O93" s="14"/>
      <c r="P93" s="14"/>
      <c r="Q93" s="17"/>
      <c r="R93" s="24"/>
      <c r="S93" s="15"/>
      <c r="T93" s="14">
        <v>2</v>
      </c>
      <c r="U93" s="17"/>
      <c r="V93" s="101"/>
      <c r="W93" s="45"/>
      <c r="X93" s="10"/>
      <c r="Y93" s="13"/>
      <c r="Z93" s="160"/>
    </row>
    <row r="94" spans="1:26" s="2" customFormat="1" ht="16.5" customHeight="1">
      <c r="A94" s="237"/>
      <c r="B94" s="150" t="s">
        <v>179</v>
      </c>
      <c r="C94" s="167"/>
      <c r="D94" s="14">
        <v>2</v>
      </c>
      <c r="E94" s="15">
        <v>2</v>
      </c>
      <c r="F94" s="16"/>
      <c r="G94" s="14"/>
      <c r="H94" s="14"/>
      <c r="I94" s="17"/>
      <c r="J94" s="24"/>
      <c r="K94" s="14"/>
      <c r="L94" s="14"/>
      <c r="M94" s="15"/>
      <c r="N94" s="16"/>
      <c r="O94" s="14"/>
      <c r="P94" s="14"/>
      <c r="Q94" s="17"/>
      <c r="R94" s="24"/>
      <c r="S94" s="11"/>
      <c r="T94" s="14">
        <v>2</v>
      </c>
      <c r="U94" s="13"/>
      <c r="V94" s="101"/>
      <c r="W94" s="24"/>
      <c r="X94" s="14"/>
      <c r="Y94" s="17"/>
      <c r="Z94" s="160"/>
    </row>
    <row r="95" spans="1:26" s="2" customFormat="1" ht="16.5" customHeight="1">
      <c r="A95" s="237"/>
      <c r="B95" s="150" t="s">
        <v>180</v>
      </c>
      <c r="C95" s="167"/>
      <c r="D95" s="14">
        <v>2</v>
      </c>
      <c r="E95" s="15">
        <v>2</v>
      </c>
      <c r="F95" s="16"/>
      <c r="G95" s="14"/>
      <c r="H95" s="14"/>
      <c r="I95" s="17"/>
      <c r="J95" s="24"/>
      <c r="K95" s="14"/>
      <c r="L95" s="14"/>
      <c r="M95" s="15"/>
      <c r="N95" s="16"/>
      <c r="O95" s="14"/>
      <c r="P95" s="14"/>
      <c r="Q95" s="17"/>
      <c r="R95" s="24"/>
      <c r="S95" s="15"/>
      <c r="T95" s="14">
        <v>2</v>
      </c>
      <c r="U95" s="17"/>
      <c r="V95" s="101"/>
      <c r="W95" s="24"/>
      <c r="X95" s="14"/>
      <c r="Y95" s="17"/>
      <c r="Z95" s="160"/>
    </row>
    <row r="96" spans="1:26" s="2" customFormat="1" ht="16.5" customHeight="1" thickBot="1">
      <c r="A96" s="237"/>
      <c r="B96" s="207" t="s">
        <v>181</v>
      </c>
      <c r="C96" s="208"/>
      <c r="D96" s="35">
        <v>2</v>
      </c>
      <c r="E96" s="3">
        <v>2</v>
      </c>
      <c r="F96" s="36"/>
      <c r="G96" s="35"/>
      <c r="H96" s="35"/>
      <c r="I96" s="37"/>
      <c r="J96" s="1"/>
      <c r="K96" s="35"/>
      <c r="L96" s="35"/>
      <c r="M96" s="3"/>
      <c r="N96" s="36"/>
      <c r="O96" s="35"/>
      <c r="P96" s="35"/>
      <c r="Q96" s="37"/>
      <c r="R96" s="1"/>
      <c r="S96" s="3"/>
      <c r="T96" s="35">
        <v>2</v>
      </c>
      <c r="U96" s="37"/>
      <c r="V96" s="102"/>
      <c r="W96" s="1"/>
      <c r="X96" s="35"/>
      <c r="Y96" s="37"/>
      <c r="Z96" s="161"/>
    </row>
    <row r="97" spans="1:26" s="112" customFormat="1" ht="16.5" customHeight="1">
      <c r="A97" s="237"/>
      <c r="B97" s="210" t="s">
        <v>44</v>
      </c>
      <c r="C97" s="240"/>
      <c r="D97" s="48">
        <v>2</v>
      </c>
      <c r="E97" s="39">
        <v>2</v>
      </c>
      <c r="F97" s="40"/>
      <c r="G97" s="38"/>
      <c r="H97" s="38"/>
      <c r="I97" s="41"/>
      <c r="J97" s="48"/>
      <c r="K97" s="38"/>
      <c r="L97" s="38"/>
      <c r="M97" s="39"/>
      <c r="N97" s="40"/>
      <c r="O97" s="38"/>
      <c r="P97" s="38"/>
      <c r="Q97" s="41"/>
      <c r="R97" s="48"/>
      <c r="S97" s="39"/>
      <c r="T97" s="115"/>
      <c r="U97" s="41"/>
      <c r="V97" s="113"/>
      <c r="W97" s="48"/>
      <c r="X97" s="38">
        <v>2</v>
      </c>
      <c r="Y97" s="41"/>
      <c r="Z97" s="159" t="s">
        <v>130</v>
      </c>
    </row>
    <row r="98" spans="1:26" s="112" customFormat="1" ht="16.5" customHeight="1">
      <c r="A98" s="237"/>
      <c r="B98" s="216" t="s">
        <v>145</v>
      </c>
      <c r="C98" s="217"/>
      <c r="D98" s="14">
        <v>2</v>
      </c>
      <c r="E98" s="15">
        <v>2</v>
      </c>
      <c r="F98" s="16"/>
      <c r="G98" s="14"/>
      <c r="H98" s="14"/>
      <c r="I98" s="17"/>
      <c r="J98" s="24"/>
      <c r="K98" s="14"/>
      <c r="L98" s="14"/>
      <c r="M98" s="15"/>
      <c r="N98" s="16"/>
      <c r="O98" s="14"/>
      <c r="P98" s="14"/>
      <c r="Q98" s="17"/>
      <c r="R98" s="24"/>
      <c r="S98" s="15"/>
      <c r="T98" s="96"/>
      <c r="U98" s="17"/>
      <c r="V98" s="101"/>
      <c r="W98" s="24"/>
      <c r="X98" s="14">
        <v>2</v>
      </c>
      <c r="Y98" s="17"/>
      <c r="Z98" s="160"/>
    </row>
    <row r="99" spans="1:26" s="112" customFormat="1" ht="16.5" customHeight="1">
      <c r="A99" s="237"/>
      <c r="B99" s="150" t="s">
        <v>112</v>
      </c>
      <c r="C99" s="167"/>
      <c r="D99" s="24">
        <v>2</v>
      </c>
      <c r="E99" s="15">
        <v>2</v>
      </c>
      <c r="F99" s="16"/>
      <c r="G99" s="14"/>
      <c r="H99" s="14"/>
      <c r="I99" s="17"/>
      <c r="J99" s="24"/>
      <c r="K99" s="14"/>
      <c r="L99" s="14"/>
      <c r="M99" s="15"/>
      <c r="N99" s="16"/>
      <c r="O99" s="14"/>
      <c r="P99" s="14"/>
      <c r="Q99" s="17"/>
      <c r="R99" s="24"/>
      <c r="S99" s="15"/>
      <c r="T99" s="10"/>
      <c r="U99" s="17"/>
      <c r="V99" s="101"/>
      <c r="W99" s="45"/>
      <c r="X99" s="10">
        <v>2</v>
      </c>
      <c r="Y99" s="13"/>
      <c r="Z99" s="160"/>
    </row>
    <row r="100" spans="1:26" s="112" customFormat="1" ht="17.25" customHeight="1" thickBot="1">
      <c r="A100" s="237"/>
      <c r="B100" s="207" t="s">
        <v>78</v>
      </c>
      <c r="C100" s="208"/>
      <c r="D100" s="35">
        <v>2</v>
      </c>
      <c r="E100" s="3">
        <v>2</v>
      </c>
      <c r="F100" s="36"/>
      <c r="G100" s="35"/>
      <c r="H100" s="35"/>
      <c r="I100" s="37"/>
      <c r="J100" s="1"/>
      <c r="K100" s="35"/>
      <c r="L100" s="35"/>
      <c r="M100" s="3"/>
      <c r="N100" s="36"/>
      <c r="O100" s="35"/>
      <c r="P100" s="35"/>
      <c r="Q100" s="37"/>
      <c r="R100" s="1"/>
      <c r="S100" s="3"/>
      <c r="T100" s="35"/>
      <c r="U100" s="37"/>
      <c r="V100" s="102"/>
      <c r="W100" s="1"/>
      <c r="X100" s="35">
        <v>2</v>
      </c>
      <c r="Y100" s="37"/>
      <c r="Z100" s="161"/>
    </row>
    <row r="101" spans="1:26" s="2" customFormat="1" ht="33.75" customHeight="1">
      <c r="A101" s="237"/>
      <c r="B101" s="251" t="s">
        <v>42</v>
      </c>
      <c r="C101" s="252"/>
      <c r="D101" s="27">
        <v>2</v>
      </c>
      <c r="E101" s="25">
        <v>2</v>
      </c>
      <c r="F101" s="28"/>
      <c r="G101" s="27"/>
      <c r="H101" s="27"/>
      <c r="I101" s="29"/>
      <c r="J101" s="26"/>
      <c r="K101" s="27"/>
      <c r="L101" s="27"/>
      <c r="M101" s="25"/>
      <c r="N101" s="28"/>
      <c r="O101" s="27"/>
      <c r="P101" s="27"/>
      <c r="Q101" s="29"/>
      <c r="R101" s="26"/>
      <c r="S101" s="27"/>
      <c r="T101" s="27"/>
      <c r="U101" s="25"/>
      <c r="V101" s="28"/>
      <c r="W101" s="27"/>
      <c r="X101" s="27">
        <v>2</v>
      </c>
      <c r="Y101" s="29"/>
      <c r="Z101" s="162" t="s">
        <v>29</v>
      </c>
    </row>
    <row r="102" spans="1:26" s="2" customFormat="1" ht="22.5" customHeight="1">
      <c r="A102" s="237"/>
      <c r="B102" s="168" t="s">
        <v>36</v>
      </c>
      <c r="C102" s="169"/>
      <c r="D102" s="10">
        <v>2</v>
      </c>
      <c r="E102" s="15">
        <v>2</v>
      </c>
      <c r="F102" s="16"/>
      <c r="G102" s="14"/>
      <c r="H102" s="14"/>
      <c r="I102" s="17"/>
      <c r="J102" s="24"/>
      <c r="K102" s="14"/>
      <c r="L102" s="14"/>
      <c r="M102" s="15"/>
      <c r="N102" s="16"/>
      <c r="O102" s="14"/>
      <c r="P102" s="14"/>
      <c r="Q102" s="17"/>
      <c r="R102" s="24"/>
      <c r="S102" s="14"/>
      <c r="T102" s="14"/>
      <c r="U102" s="15"/>
      <c r="V102" s="16"/>
      <c r="W102" s="14"/>
      <c r="X102" s="14">
        <v>2</v>
      </c>
      <c r="Y102" s="17"/>
      <c r="Z102" s="163"/>
    </row>
    <row r="103" spans="1:26" s="2" customFormat="1" ht="20.25" customHeight="1">
      <c r="A103" s="237"/>
      <c r="B103" s="140" t="s">
        <v>43</v>
      </c>
      <c r="C103" s="141"/>
      <c r="D103" s="14">
        <v>2</v>
      </c>
      <c r="E103" s="15">
        <v>2</v>
      </c>
      <c r="F103" s="16"/>
      <c r="G103" s="14"/>
      <c r="H103" s="14"/>
      <c r="I103" s="17"/>
      <c r="J103" s="24"/>
      <c r="K103" s="14"/>
      <c r="L103" s="14"/>
      <c r="M103" s="15"/>
      <c r="N103" s="16"/>
      <c r="O103" s="14"/>
      <c r="P103" s="14"/>
      <c r="Q103" s="17"/>
      <c r="R103" s="24"/>
      <c r="S103" s="14"/>
      <c r="T103" s="14"/>
      <c r="U103" s="15"/>
      <c r="V103" s="16"/>
      <c r="W103" s="14"/>
      <c r="X103" s="14">
        <v>2</v>
      </c>
      <c r="Y103" s="17"/>
      <c r="Z103" s="163"/>
    </row>
    <row r="104" spans="1:26" s="2" customFormat="1" ht="20.25" customHeight="1">
      <c r="A104" s="237"/>
      <c r="B104" s="140" t="s">
        <v>117</v>
      </c>
      <c r="C104" s="141"/>
      <c r="D104" s="14">
        <v>2</v>
      </c>
      <c r="E104" s="15">
        <v>2</v>
      </c>
      <c r="F104" s="16"/>
      <c r="G104" s="14"/>
      <c r="H104" s="14"/>
      <c r="I104" s="17"/>
      <c r="J104" s="24"/>
      <c r="K104" s="14"/>
      <c r="L104" s="14"/>
      <c r="M104" s="15"/>
      <c r="N104" s="16"/>
      <c r="O104" s="14"/>
      <c r="P104" s="14"/>
      <c r="Q104" s="17"/>
      <c r="R104" s="24"/>
      <c r="S104" s="14"/>
      <c r="T104" s="14"/>
      <c r="U104" s="15"/>
      <c r="V104" s="16"/>
      <c r="W104" s="14"/>
      <c r="X104" s="14">
        <v>2</v>
      </c>
      <c r="Y104" s="17"/>
      <c r="Z104" s="163"/>
    </row>
    <row r="105" spans="1:26" s="2" customFormat="1" ht="20.25" customHeight="1">
      <c r="A105" s="237"/>
      <c r="B105" s="140" t="s">
        <v>118</v>
      </c>
      <c r="C105" s="141"/>
      <c r="D105" s="14">
        <v>2</v>
      </c>
      <c r="E105" s="15">
        <v>2</v>
      </c>
      <c r="F105" s="16"/>
      <c r="G105" s="14"/>
      <c r="H105" s="14"/>
      <c r="I105" s="17"/>
      <c r="J105" s="24"/>
      <c r="K105" s="14"/>
      <c r="L105" s="14"/>
      <c r="M105" s="15"/>
      <c r="N105" s="16"/>
      <c r="O105" s="14"/>
      <c r="P105" s="14"/>
      <c r="Q105" s="17"/>
      <c r="R105" s="24"/>
      <c r="S105" s="14"/>
      <c r="T105" s="14"/>
      <c r="U105" s="15"/>
      <c r="V105" s="16"/>
      <c r="W105" s="14"/>
      <c r="X105" s="14">
        <v>2</v>
      </c>
      <c r="Y105" s="17"/>
      <c r="Z105" s="163"/>
    </row>
    <row r="106" spans="1:26" s="2" customFormat="1" ht="20.25" customHeight="1" thickBot="1">
      <c r="A106" s="237"/>
      <c r="B106" s="142" t="s">
        <v>119</v>
      </c>
      <c r="C106" s="143"/>
      <c r="D106" s="35">
        <v>2</v>
      </c>
      <c r="E106" s="3">
        <v>2</v>
      </c>
      <c r="F106" s="36"/>
      <c r="G106" s="35"/>
      <c r="H106" s="35"/>
      <c r="I106" s="37"/>
      <c r="J106" s="1"/>
      <c r="K106" s="35"/>
      <c r="L106" s="35"/>
      <c r="M106" s="3"/>
      <c r="N106" s="36"/>
      <c r="O106" s="35"/>
      <c r="P106" s="35"/>
      <c r="Q106" s="37"/>
      <c r="R106" s="1"/>
      <c r="S106" s="35"/>
      <c r="T106" s="35"/>
      <c r="U106" s="3"/>
      <c r="V106" s="36"/>
      <c r="W106" s="35"/>
      <c r="X106" s="35">
        <v>2</v>
      </c>
      <c r="Y106" s="37"/>
      <c r="Z106" s="164"/>
    </row>
    <row r="107" spans="1:26" s="2" customFormat="1" ht="15.75" customHeight="1" thickBot="1">
      <c r="A107" s="237"/>
      <c r="B107" s="144" t="s">
        <v>45</v>
      </c>
      <c r="C107" s="145"/>
      <c r="D107" s="43">
        <v>2</v>
      </c>
      <c r="E107" s="44">
        <v>4</v>
      </c>
      <c r="F107" s="46"/>
      <c r="G107" s="43"/>
      <c r="H107" s="43"/>
      <c r="I107" s="47"/>
      <c r="J107" s="66"/>
      <c r="K107" s="43"/>
      <c r="L107" s="43"/>
      <c r="M107" s="44"/>
      <c r="N107" s="46"/>
      <c r="O107" s="43"/>
      <c r="P107" s="43"/>
      <c r="Q107" s="47"/>
      <c r="R107" s="66"/>
      <c r="S107" s="43"/>
      <c r="T107" s="43"/>
      <c r="U107" s="44"/>
      <c r="V107" s="46"/>
      <c r="W107" s="43"/>
      <c r="X107" s="43"/>
      <c r="Y107" s="47">
        <v>4</v>
      </c>
      <c r="Z107" s="111"/>
    </row>
    <row r="108" spans="1:26" s="2" customFormat="1" ht="15.75" customHeight="1">
      <c r="A108" s="238"/>
      <c r="B108" s="247" t="s">
        <v>6</v>
      </c>
      <c r="C108" s="248"/>
      <c r="D108" s="27">
        <v>2</v>
      </c>
      <c r="E108" s="25">
        <v>2</v>
      </c>
      <c r="F108" s="28"/>
      <c r="G108" s="27"/>
      <c r="H108" s="27"/>
      <c r="I108" s="29"/>
      <c r="J108" s="26"/>
      <c r="K108" s="27"/>
      <c r="L108" s="27"/>
      <c r="M108" s="25"/>
      <c r="N108" s="28"/>
      <c r="O108" s="27"/>
      <c r="P108" s="27"/>
      <c r="Q108" s="29"/>
      <c r="R108" s="26"/>
      <c r="S108" s="42"/>
      <c r="T108" s="27"/>
      <c r="U108" s="119"/>
      <c r="V108" s="28"/>
      <c r="W108" s="27"/>
      <c r="X108" s="27">
        <v>2</v>
      </c>
      <c r="Y108" s="29"/>
      <c r="Z108" s="162" t="s">
        <v>163</v>
      </c>
    </row>
    <row r="109" spans="1:26" s="2" customFormat="1" ht="15.75" customHeight="1">
      <c r="A109" s="238"/>
      <c r="B109" s="243" t="s">
        <v>8</v>
      </c>
      <c r="C109" s="244"/>
      <c r="D109" s="14">
        <v>2</v>
      </c>
      <c r="E109" s="15">
        <v>2</v>
      </c>
      <c r="F109" s="16"/>
      <c r="G109" s="14"/>
      <c r="H109" s="14"/>
      <c r="I109" s="17"/>
      <c r="J109" s="24"/>
      <c r="K109" s="14"/>
      <c r="L109" s="14"/>
      <c r="M109" s="15"/>
      <c r="N109" s="16"/>
      <c r="O109" s="14"/>
      <c r="P109" s="14"/>
      <c r="Q109" s="17"/>
      <c r="R109" s="24"/>
      <c r="S109" s="14"/>
      <c r="T109" s="14"/>
      <c r="U109" s="15"/>
      <c r="V109" s="16"/>
      <c r="W109" s="14"/>
      <c r="X109" s="14">
        <v>2</v>
      </c>
      <c r="Y109" s="17"/>
      <c r="Z109" s="163"/>
    </row>
    <row r="110" spans="1:26" s="2" customFormat="1" ht="15.75" customHeight="1">
      <c r="A110" s="238"/>
      <c r="B110" s="140" t="s">
        <v>11</v>
      </c>
      <c r="C110" s="170"/>
      <c r="D110" s="14">
        <v>1</v>
      </c>
      <c r="E110" s="15">
        <v>1</v>
      </c>
      <c r="F110" s="16"/>
      <c r="G110" s="14"/>
      <c r="H110" s="14"/>
      <c r="I110" s="17"/>
      <c r="J110" s="24"/>
      <c r="K110" s="14"/>
      <c r="L110" s="14"/>
      <c r="M110" s="15"/>
      <c r="N110" s="16"/>
      <c r="O110" s="14"/>
      <c r="P110" s="14"/>
      <c r="Q110" s="17"/>
      <c r="R110" s="24"/>
      <c r="S110" s="14"/>
      <c r="T110" s="14"/>
      <c r="U110" s="15"/>
      <c r="V110" s="120">
        <v>1</v>
      </c>
      <c r="W110" s="14"/>
      <c r="X110" s="14"/>
      <c r="Y110" s="17"/>
      <c r="Z110" s="163"/>
    </row>
    <row r="111" spans="1:26" s="2" customFormat="1" ht="15.75" customHeight="1">
      <c r="A111" s="238"/>
      <c r="B111" s="140" t="s">
        <v>12</v>
      </c>
      <c r="C111" s="170"/>
      <c r="D111" s="14">
        <v>2</v>
      </c>
      <c r="E111" s="15">
        <v>2</v>
      </c>
      <c r="F111" s="16"/>
      <c r="G111" s="14"/>
      <c r="H111" s="14"/>
      <c r="I111" s="17"/>
      <c r="J111" s="24"/>
      <c r="K111" s="14"/>
      <c r="L111" s="14"/>
      <c r="M111" s="15"/>
      <c r="N111" s="16"/>
      <c r="O111" s="14"/>
      <c r="P111" s="14"/>
      <c r="Q111" s="17"/>
      <c r="R111" s="24"/>
      <c r="S111" s="14"/>
      <c r="T111" s="14"/>
      <c r="U111" s="15"/>
      <c r="V111" s="120"/>
      <c r="W111" s="14"/>
      <c r="X111" s="14">
        <v>2</v>
      </c>
      <c r="Y111" s="17"/>
      <c r="Z111" s="163"/>
    </row>
    <row r="112" spans="1:26" s="2" customFormat="1" ht="15.75" customHeight="1">
      <c r="A112" s="238"/>
      <c r="B112" s="243" t="s">
        <v>13</v>
      </c>
      <c r="C112" s="244"/>
      <c r="D112" s="14">
        <v>2</v>
      </c>
      <c r="E112" s="15">
        <v>2</v>
      </c>
      <c r="F112" s="16"/>
      <c r="G112" s="14"/>
      <c r="H112" s="14"/>
      <c r="I112" s="17"/>
      <c r="J112" s="24"/>
      <c r="K112" s="14"/>
      <c r="L112" s="14"/>
      <c r="M112" s="15"/>
      <c r="N112" s="16"/>
      <c r="O112" s="14"/>
      <c r="P112" s="14"/>
      <c r="Q112" s="17"/>
      <c r="R112" s="24"/>
      <c r="S112" s="14"/>
      <c r="T112" s="14"/>
      <c r="U112" s="15"/>
      <c r="V112" s="120"/>
      <c r="W112" s="14"/>
      <c r="X112" s="14">
        <v>2</v>
      </c>
      <c r="Y112" s="17"/>
      <c r="Z112" s="163"/>
    </row>
    <row r="113" spans="1:26" s="2" customFormat="1" ht="15.75" customHeight="1">
      <c r="A113" s="238"/>
      <c r="B113" s="241" t="s">
        <v>162</v>
      </c>
      <c r="C113" s="242"/>
      <c r="D113" s="31">
        <v>2</v>
      </c>
      <c r="E113" s="34">
        <v>5</v>
      </c>
      <c r="F113" s="30"/>
      <c r="G113" s="31"/>
      <c r="H113" s="31"/>
      <c r="I113" s="32"/>
      <c r="J113" s="33"/>
      <c r="K113" s="31"/>
      <c r="L113" s="31"/>
      <c r="M113" s="34"/>
      <c r="N113" s="30"/>
      <c r="O113" s="31"/>
      <c r="P113" s="31"/>
      <c r="Q113" s="32"/>
      <c r="R113" s="33"/>
      <c r="S113" s="31"/>
      <c r="T113" s="31"/>
      <c r="U113" s="34"/>
      <c r="V113" s="130"/>
      <c r="W113" s="31"/>
      <c r="X113" s="31"/>
      <c r="Y113" s="32">
        <v>5</v>
      </c>
      <c r="Z113" s="163"/>
    </row>
    <row r="114" spans="1:26" s="2" customFormat="1" ht="15.75" customHeight="1" thickBot="1">
      <c r="A114" s="238"/>
      <c r="B114" s="148" t="s">
        <v>184</v>
      </c>
      <c r="C114" s="149"/>
      <c r="D114" s="131">
        <v>4</v>
      </c>
      <c r="E114" s="132">
        <v>4</v>
      </c>
      <c r="F114" s="36"/>
      <c r="G114" s="35"/>
      <c r="H114" s="35"/>
      <c r="I114" s="37"/>
      <c r="J114" s="1"/>
      <c r="K114" s="35"/>
      <c r="L114" s="35"/>
      <c r="M114" s="3"/>
      <c r="N114" s="36"/>
      <c r="O114" s="35"/>
      <c r="P114" s="35"/>
      <c r="Q114" s="37"/>
      <c r="R114" s="1"/>
      <c r="S114" s="35"/>
      <c r="T114" s="35"/>
      <c r="U114" s="3"/>
      <c r="V114" s="121"/>
      <c r="W114" s="35"/>
      <c r="X114" s="131">
        <v>4</v>
      </c>
      <c r="Y114" s="37"/>
      <c r="Z114" s="129"/>
    </row>
    <row r="115" spans="1:26" s="2" customFormat="1" ht="15.75">
      <c r="A115" s="239"/>
      <c r="B115" s="245" t="s">
        <v>182</v>
      </c>
      <c r="C115" s="246"/>
      <c r="D115" s="5">
        <v>21</v>
      </c>
      <c r="E115" s="6">
        <v>21</v>
      </c>
      <c r="F115" s="4">
        <v>0</v>
      </c>
      <c r="G115" s="5">
        <v>0</v>
      </c>
      <c r="H115" s="5">
        <v>0</v>
      </c>
      <c r="I115" s="23">
        <v>0</v>
      </c>
      <c r="J115" s="75">
        <v>2</v>
      </c>
      <c r="K115" s="5">
        <v>0</v>
      </c>
      <c r="L115" s="5">
        <v>0</v>
      </c>
      <c r="M115" s="6">
        <v>0</v>
      </c>
      <c r="N115" s="4">
        <v>0</v>
      </c>
      <c r="O115" s="5">
        <v>0</v>
      </c>
      <c r="P115" s="5">
        <v>2</v>
      </c>
      <c r="Q115" s="23">
        <v>0</v>
      </c>
      <c r="R115" s="75">
        <v>4</v>
      </c>
      <c r="S115" s="5">
        <v>0</v>
      </c>
      <c r="T115" s="5">
        <v>4</v>
      </c>
      <c r="U115" s="6">
        <v>0</v>
      </c>
      <c r="V115" s="106">
        <v>1</v>
      </c>
      <c r="W115" s="42">
        <v>0</v>
      </c>
      <c r="X115" s="133">
        <v>8</v>
      </c>
      <c r="Y115" s="23">
        <v>0</v>
      </c>
      <c r="Z115" s="56"/>
    </row>
    <row r="116" spans="1:26" s="2" customFormat="1" ht="16.5" thickBot="1">
      <c r="A116" s="69"/>
      <c r="B116" s="178" t="s">
        <v>5</v>
      </c>
      <c r="C116" s="179"/>
      <c r="D116" s="49">
        <f aca="true" t="shared" si="5" ref="D116:Y116">SUM(D115,D82,D34,D26)</f>
        <v>224</v>
      </c>
      <c r="E116" s="49">
        <f t="shared" si="5"/>
        <v>286</v>
      </c>
      <c r="F116" s="50">
        <f t="shared" si="5"/>
        <v>26</v>
      </c>
      <c r="G116" s="53">
        <f t="shared" si="5"/>
        <v>1</v>
      </c>
      <c r="H116" s="50">
        <f t="shared" si="5"/>
        <v>24</v>
      </c>
      <c r="I116" s="53">
        <f t="shared" si="5"/>
        <v>3</v>
      </c>
      <c r="J116" s="50">
        <f t="shared" si="5"/>
        <v>22</v>
      </c>
      <c r="K116" s="53">
        <f t="shared" si="5"/>
        <v>8</v>
      </c>
      <c r="L116" s="50">
        <f t="shared" si="5"/>
        <v>20</v>
      </c>
      <c r="M116" s="53">
        <f t="shared" si="5"/>
        <v>9</v>
      </c>
      <c r="N116" s="50">
        <f t="shared" si="5"/>
        <v>22</v>
      </c>
      <c r="O116" s="51">
        <f t="shared" si="5"/>
        <v>6</v>
      </c>
      <c r="P116" s="53">
        <f t="shared" si="5"/>
        <v>19</v>
      </c>
      <c r="Q116" s="53">
        <f t="shared" si="5"/>
        <v>2</v>
      </c>
      <c r="R116" s="50">
        <f t="shared" si="5"/>
        <v>20</v>
      </c>
      <c r="S116" s="53">
        <f t="shared" si="5"/>
        <v>9</v>
      </c>
      <c r="T116" s="50">
        <f t="shared" si="5"/>
        <v>22</v>
      </c>
      <c r="U116" s="53">
        <f t="shared" si="5"/>
        <v>2</v>
      </c>
      <c r="V116" s="107">
        <f t="shared" si="5"/>
        <v>1</v>
      </c>
      <c r="W116" s="51">
        <f t="shared" si="5"/>
        <v>45</v>
      </c>
      <c r="X116" s="134">
        <f t="shared" si="5"/>
        <v>14</v>
      </c>
      <c r="Y116" s="53">
        <f t="shared" si="5"/>
        <v>9</v>
      </c>
      <c r="Z116" s="68"/>
    </row>
    <row r="117" spans="1:26" s="2" customFormat="1" ht="15.75">
      <c r="A117" s="54"/>
      <c r="B117" s="176" t="s">
        <v>121</v>
      </c>
      <c r="C117" s="177"/>
      <c r="D117" s="27"/>
      <c r="E117" s="25"/>
      <c r="F117" s="172">
        <f>SUM(F116:G116)</f>
        <v>27</v>
      </c>
      <c r="G117" s="173"/>
      <c r="H117" s="155">
        <f>SUM(H116:I116)</f>
        <v>27</v>
      </c>
      <c r="I117" s="156"/>
      <c r="J117" s="172">
        <f>SUM(J116:K116)</f>
        <v>30</v>
      </c>
      <c r="K117" s="173"/>
      <c r="L117" s="155">
        <f>SUM(L116:M116)</f>
        <v>29</v>
      </c>
      <c r="M117" s="156"/>
      <c r="N117" s="172">
        <f>SUM(N116:O116)</f>
        <v>28</v>
      </c>
      <c r="O117" s="173"/>
      <c r="P117" s="155">
        <f>SUM(P116:Q116)</f>
        <v>21</v>
      </c>
      <c r="Q117" s="156"/>
      <c r="R117" s="172">
        <f>SUM(R116:S116)+2</f>
        <v>31</v>
      </c>
      <c r="S117" s="173"/>
      <c r="T117" s="155">
        <f>SUM(T116:U116)</f>
        <v>24</v>
      </c>
      <c r="U117" s="156"/>
      <c r="V117" s="253">
        <f>SUM(V116:W116)</f>
        <v>46</v>
      </c>
      <c r="W117" s="254"/>
      <c r="X117" s="255">
        <f>SUM(X116:Y116)</f>
        <v>23</v>
      </c>
      <c r="Y117" s="256"/>
      <c r="Z117" s="67">
        <f>SUM(F117:Y117)</f>
        <v>286</v>
      </c>
    </row>
    <row r="118" spans="1:26" s="2" customFormat="1" ht="16.5" thickBot="1">
      <c r="A118" s="55"/>
      <c r="B118" s="180" t="s">
        <v>122</v>
      </c>
      <c r="C118" s="181"/>
      <c r="D118" s="35"/>
      <c r="E118" s="3"/>
      <c r="F118" s="174">
        <f>(F116+(G116-1)/2)</f>
        <v>26</v>
      </c>
      <c r="G118" s="175"/>
      <c r="H118" s="185">
        <f>(H116+(I116-1)/2)</f>
        <v>25</v>
      </c>
      <c r="I118" s="186"/>
      <c r="J118" s="174">
        <f>(J116+(K116)/2)</f>
        <v>26</v>
      </c>
      <c r="K118" s="175"/>
      <c r="L118" s="185">
        <f>(L116+(7/2)+(3/3))-0.5</f>
        <v>24</v>
      </c>
      <c r="M118" s="186"/>
      <c r="N118" s="174">
        <f>(N116)+(6/3)</f>
        <v>24</v>
      </c>
      <c r="O118" s="175"/>
      <c r="P118" s="188">
        <f>P116+(Q116/3)</f>
        <v>19.666666666666668</v>
      </c>
      <c r="Q118" s="189"/>
      <c r="R118" s="174">
        <f>(R116+(S116)/3)</f>
        <v>23</v>
      </c>
      <c r="S118" s="204"/>
      <c r="T118" s="190">
        <f>(T116+(U116)/2)</f>
        <v>23</v>
      </c>
      <c r="U118" s="189"/>
      <c r="V118" s="257">
        <f>(V116+(W116/3))</f>
        <v>16</v>
      </c>
      <c r="W118" s="258"/>
      <c r="X118" s="259">
        <f>(X116+(Y116/3))</f>
        <v>17</v>
      </c>
      <c r="Y118" s="260"/>
      <c r="Z118" s="105">
        <f>SUM(F118:Y118)</f>
        <v>223.66666666666666</v>
      </c>
    </row>
    <row r="119" spans="2:26" s="70" customFormat="1" ht="7.5" customHeight="1">
      <c r="B119" s="71"/>
      <c r="C119" s="71"/>
      <c r="D119" s="72"/>
      <c r="E119" s="72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4"/>
    </row>
    <row r="120" spans="1:26" s="70" customFormat="1" ht="15.75" customHeight="1">
      <c r="A120" s="70" t="s">
        <v>38</v>
      </c>
      <c r="B120" s="71"/>
      <c r="C120" s="71"/>
      <c r="D120" s="72"/>
      <c r="E120" s="72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4"/>
    </row>
    <row r="121" spans="1:13" s="104" customFormat="1" ht="16.5">
      <c r="A121" s="104" t="s">
        <v>39</v>
      </c>
      <c r="F121" s="110"/>
      <c r="G121" s="110"/>
      <c r="H121" s="110"/>
      <c r="I121" s="110"/>
      <c r="J121" s="110"/>
      <c r="K121" s="110"/>
      <c r="L121" s="110"/>
      <c r="M121" s="110"/>
    </row>
    <row r="122" ht="16.5">
      <c r="A122" s="70" t="s">
        <v>20</v>
      </c>
    </row>
    <row r="123" ht="16.5">
      <c r="A123" s="70" t="s">
        <v>80</v>
      </c>
    </row>
    <row r="124" ht="16.5">
      <c r="A124" s="70" t="s">
        <v>32</v>
      </c>
    </row>
    <row r="125" ht="16.5">
      <c r="A125" s="70" t="s">
        <v>132</v>
      </c>
    </row>
    <row r="126" spans="1:9" ht="409.5" customHeight="1">
      <c r="A126" s="231" t="s">
        <v>186</v>
      </c>
      <c r="B126" s="231"/>
      <c r="C126" s="231"/>
      <c r="D126" s="231"/>
      <c r="E126" s="231"/>
      <c r="F126" s="231"/>
      <c r="G126" s="231"/>
      <c r="H126" s="231"/>
      <c r="I126" s="231"/>
    </row>
  </sheetData>
  <sheetProtection/>
  <mergeCells count="139">
    <mergeCell ref="B110:C110"/>
    <mergeCell ref="A126:I126"/>
    <mergeCell ref="P118:Q118"/>
    <mergeCell ref="R118:S118"/>
    <mergeCell ref="B118:C118"/>
    <mergeCell ref="F118:G118"/>
    <mergeCell ref="H118:I118"/>
    <mergeCell ref="J118:K118"/>
    <mergeCell ref="L118:M118"/>
    <mergeCell ref="N118:O118"/>
    <mergeCell ref="Z108:Z113"/>
    <mergeCell ref="A6:A26"/>
    <mergeCell ref="B6:B7"/>
    <mergeCell ref="B9:B11"/>
    <mergeCell ref="B12:B14"/>
    <mergeCell ref="B15:B16"/>
    <mergeCell ref="B17:B18"/>
    <mergeCell ref="B20:C20"/>
    <mergeCell ref="B25:C25"/>
    <mergeCell ref="B26:C26"/>
    <mergeCell ref="P117:Q117"/>
    <mergeCell ref="X117:Y117"/>
    <mergeCell ref="T118:U118"/>
    <mergeCell ref="V118:W118"/>
    <mergeCell ref="Z3:Z5"/>
    <mergeCell ref="T117:U117"/>
    <mergeCell ref="X118:Y118"/>
    <mergeCell ref="Z92:Z96"/>
    <mergeCell ref="Z97:Z100"/>
    <mergeCell ref="Z86:Z87"/>
    <mergeCell ref="A3:A5"/>
    <mergeCell ref="B3:C5"/>
    <mergeCell ref="D3:D5"/>
    <mergeCell ref="E3:E5"/>
    <mergeCell ref="V117:W117"/>
    <mergeCell ref="H117:I117"/>
    <mergeCell ref="J117:K117"/>
    <mergeCell ref="L117:M117"/>
    <mergeCell ref="R117:S117"/>
    <mergeCell ref="N117:O117"/>
    <mergeCell ref="B117:C117"/>
    <mergeCell ref="B108:C108"/>
    <mergeCell ref="B23:C23"/>
    <mergeCell ref="B24:C24"/>
    <mergeCell ref="B96:C96"/>
    <mergeCell ref="B105:C105"/>
    <mergeCell ref="B106:C106"/>
    <mergeCell ref="B101:C101"/>
    <mergeCell ref="B91:C91"/>
    <mergeCell ref="B99:C99"/>
    <mergeCell ref="F117:G117"/>
    <mergeCell ref="Z101:Z106"/>
    <mergeCell ref="B111:C111"/>
    <mergeCell ref="B113:C113"/>
    <mergeCell ref="B109:C109"/>
    <mergeCell ref="B112:C112"/>
    <mergeCell ref="B107:C107"/>
    <mergeCell ref="B104:C104"/>
    <mergeCell ref="B115:C115"/>
    <mergeCell ref="B116:C116"/>
    <mergeCell ref="B81:C81"/>
    <mergeCell ref="B82:C82"/>
    <mergeCell ref="B89:C89"/>
    <mergeCell ref="B95:C95"/>
    <mergeCell ref="B84:C84"/>
    <mergeCell ref="B85:C85"/>
    <mergeCell ref="B88:C88"/>
    <mergeCell ref="B93:C93"/>
    <mergeCell ref="B94:C94"/>
    <mergeCell ref="B100:C100"/>
    <mergeCell ref="B102:C102"/>
    <mergeCell ref="B103:C103"/>
    <mergeCell ref="A86:A115"/>
    <mergeCell ref="B86:C86"/>
    <mergeCell ref="B87:C87"/>
    <mergeCell ref="B90:C90"/>
    <mergeCell ref="B92:C92"/>
    <mergeCell ref="B97:C97"/>
    <mergeCell ref="B98:C98"/>
    <mergeCell ref="B77:C77"/>
    <mergeCell ref="B78:C78"/>
    <mergeCell ref="B79:C79"/>
    <mergeCell ref="B80:C80"/>
    <mergeCell ref="B73:C73"/>
    <mergeCell ref="B74:C74"/>
    <mergeCell ref="B75:C75"/>
    <mergeCell ref="B76:C76"/>
    <mergeCell ref="B69:C69"/>
    <mergeCell ref="B70:C70"/>
    <mergeCell ref="B63:C63"/>
    <mergeCell ref="B64:C64"/>
    <mergeCell ref="B68:C68"/>
    <mergeCell ref="B65:C65"/>
    <mergeCell ref="B32:C32"/>
    <mergeCell ref="B33:C33"/>
    <mergeCell ref="B34:C34"/>
    <mergeCell ref="B41:C41"/>
    <mergeCell ref="B37:C37"/>
    <mergeCell ref="B39:C39"/>
    <mergeCell ref="B40:C40"/>
    <mergeCell ref="A35:A82"/>
    <mergeCell ref="B35:C35"/>
    <mergeCell ref="B56:C56"/>
    <mergeCell ref="B38:C38"/>
    <mergeCell ref="B36:C36"/>
    <mergeCell ref="B47:C47"/>
    <mergeCell ref="B67:C67"/>
    <mergeCell ref="B46:C46"/>
    <mergeCell ref="B71:C71"/>
    <mergeCell ref="B60:C60"/>
    <mergeCell ref="B58:C58"/>
    <mergeCell ref="B49:C49"/>
    <mergeCell ref="B62:C62"/>
    <mergeCell ref="B42:C42"/>
    <mergeCell ref="B44:C44"/>
    <mergeCell ref="B45:C45"/>
    <mergeCell ref="B48:C48"/>
    <mergeCell ref="B61:C61"/>
    <mergeCell ref="B43:C43"/>
    <mergeCell ref="B22:C22"/>
    <mergeCell ref="Z88:Z91"/>
    <mergeCell ref="B50:C50"/>
    <mergeCell ref="B51:C51"/>
    <mergeCell ref="B52:C52"/>
    <mergeCell ref="B53:C53"/>
    <mergeCell ref="B54:C54"/>
    <mergeCell ref="B55:C55"/>
    <mergeCell ref="B59:C59"/>
    <mergeCell ref="B57:C57"/>
    <mergeCell ref="B114:C114"/>
    <mergeCell ref="A1:Z1"/>
    <mergeCell ref="A27:A34"/>
    <mergeCell ref="B27:C27"/>
    <mergeCell ref="B29:C29"/>
    <mergeCell ref="B30:C30"/>
    <mergeCell ref="B31:C31"/>
    <mergeCell ref="B28:C28"/>
    <mergeCell ref="A2:Z2"/>
    <mergeCell ref="B21:C21"/>
  </mergeCells>
  <printOptions/>
  <pageMargins left="0.34" right="0.2" top="0.4" bottom="0.25" header="0.26" footer="0.21"/>
  <pageSetup horizontalDpi="600" verticalDpi="600" orientation="portrait" paperSize="9" scale="70" r:id="rId3"/>
  <rowBreaks count="2" manualBreakCount="2">
    <brk id="62" max="25" man="1"/>
    <brk id="124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康寧護專</dc:creator>
  <cp:keywords/>
  <dc:description/>
  <cp:lastModifiedBy>珮婕</cp:lastModifiedBy>
  <cp:lastPrinted>2013-11-25T05:31:51Z</cp:lastPrinted>
  <dcterms:created xsi:type="dcterms:W3CDTF">1998-06-03T03:47:23Z</dcterms:created>
  <dcterms:modified xsi:type="dcterms:W3CDTF">2017-11-19T12:35:15Z</dcterms:modified>
  <cp:category/>
  <cp:version/>
  <cp:contentType/>
  <cp:contentStatus/>
</cp:coreProperties>
</file>